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0" yWindow="0" windowWidth="20490" windowHeight="6555"/>
  </bookViews>
  <sheets>
    <sheet name="RECAP" sheetId="2" r:id="rId1"/>
    <sheet name="Main offer" sheetId="1" r:id="rId2"/>
  </sheets>
  <definedNames>
    <definedName name="_xlnm._FilterDatabase" localSheetId="1" hidden="1">'Main offer'!$A$1:$AA$281</definedName>
  </definedNames>
  <calcPr calcId="14562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81" i="1" l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  <c r="E7" i="2"/>
  <c r="E6" i="2"/>
  <c r="C14" i="2"/>
  <c r="D14" i="2"/>
  <c r="E9" i="2"/>
  <c r="E5" i="2"/>
  <c r="E10" i="2"/>
  <c r="E8" i="2"/>
  <c r="E11" i="2"/>
  <c r="E4" i="2"/>
</calcChain>
</file>

<file path=xl/sharedStrings.xml><?xml version="1.0" encoding="utf-8"?>
<sst xmlns="http://schemas.openxmlformats.org/spreadsheetml/2006/main" count="4635" uniqueCount="463">
  <si>
    <t>STYLE_GROUP_NAME</t>
  </si>
  <si>
    <t>STYLE_SUBGROUP_NAME</t>
  </si>
  <si>
    <t>SHORT_NAME</t>
  </si>
  <si>
    <t>DEPARTMENT_NAME</t>
  </si>
  <si>
    <t>BRAND_NAME</t>
  </si>
  <si>
    <t>CATEGORY</t>
  </si>
  <si>
    <t>ASSORTMENT_SIZE</t>
  </si>
  <si>
    <t>STYLE_NUMBER</t>
  </si>
  <si>
    <t>STYLE_NAME</t>
  </si>
  <si>
    <t>GENDER_NAME</t>
  </si>
  <si>
    <t>QUANTITY</t>
  </si>
  <si>
    <t>RECOMMENDED_RETAIL_PRICE</t>
  </si>
  <si>
    <t>WHOLESALE_PRICE</t>
  </si>
  <si>
    <t>TT WHOLESALE PRICE</t>
  </si>
  <si>
    <t>TT RETAIL PRICE</t>
  </si>
  <si>
    <t>SHORT_DESCRIPTION</t>
  </si>
  <si>
    <t>ORIGN</t>
  </si>
  <si>
    <t>STYLE_VARIANT_NAME</t>
  </si>
  <si>
    <t>EAN_NO</t>
  </si>
  <si>
    <t>SIZE_NAME</t>
  </si>
  <si>
    <t>LENGTHS_NAME</t>
  </si>
  <si>
    <t>COLOUR_NAME</t>
  </si>
  <si>
    <t>PANTONE_NO</t>
  </si>
  <si>
    <t>CARELABEL_TEXT</t>
  </si>
  <si>
    <t>WASH_AND_CARE</t>
  </si>
  <si>
    <t>SUSTAINABILITY</t>
  </si>
  <si>
    <t>SHIPMENT_EVENT</t>
  </si>
  <si>
    <t>Sweat</t>
  </si>
  <si>
    <t>Sweat Crew Neck</t>
  </si>
  <si>
    <t>FRANCE</t>
  </si>
  <si>
    <t>Jack &amp; Jones</t>
  </si>
  <si>
    <t>JACK&amp;JONES ESSENTIALS</t>
  </si>
  <si>
    <t>JJECHEST LOGO SWEAT CREW NECK NOOS</t>
  </si>
  <si>
    <t>Male</t>
  </si>
  <si>
    <t>SWEAT MALE KNIT CO80/PL20</t>
  </si>
  <si>
    <t>BANGLADESH</t>
  </si>
  <si>
    <t>Detail:REG</t>
  </si>
  <si>
    <t>'5714487354420'</t>
  </si>
  <si>
    <t>XS</t>
  </si>
  <si>
    <t>Navy Blazer</t>
  </si>
  <si>
    <t>19-3923 TCX</t>
  </si>
  <si>
    <t>Wash with similar colors</t>
  </si>
  <si>
    <t>MAXIMUM TEMPERATURE 40C NORMAL PROCESSDO NOT BLEACHTUMBLE DRYING POSSIBLE DRYING AT LOWER TEMPERATUREIRON AT MAXIMUM SOLE-PLATE TEMPERATURE  OF 150CDO NOT DRY CLEAN</t>
  </si>
  <si>
    <t>SUPPORTING BETTER COTTONWe are a proud member of the Better Cotton Initiative. By buying cotton products from us, you're supporting more sustainable cotton farming. Better Cotton is sourced via a system of Mass Balance. See http://bettercotton.org/learnmore for details.</t>
  </si>
  <si>
    <t>'5714487239819'</t>
  </si>
  <si>
    <t>Black</t>
  </si>
  <si>
    <t>C-N10</t>
  </si>
  <si>
    <t>'5714487239499'</t>
  </si>
  <si>
    <t>S</t>
  </si>
  <si>
    <t>'5714487353324'</t>
  </si>
  <si>
    <t>'5714487353331'</t>
  </si>
  <si>
    <t>M</t>
  </si>
  <si>
    <t>'5713772747206'</t>
  </si>
  <si>
    <t>L</t>
  </si>
  <si>
    <t>'5714487353355'</t>
  </si>
  <si>
    <t>XXL</t>
  </si>
  <si>
    <t>Detail:REG - MELANGE</t>
  </si>
  <si>
    <t>'5714487239598'</t>
  </si>
  <si>
    <t>Light Grey Melange</t>
  </si>
  <si>
    <t>BS000086</t>
  </si>
  <si>
    <t>'5714487239178'</t>
  </si>
  <si>
    <t>Tailoring</t>
  </si>
  <si>
    <t>Blazers</t>
  </si>
  <si>
    <t>JACK&amp;JONES PREMIUM</t>
  </si>
  <si>
    <t>JPRCOLTON  HAWK BLAZER STS</t>
  </si>
  <si>
    <t>BLAZER MALE WOV PL75/WO20/PC3/NYL1/VI1</t>
  </si>
  <si>
    <t>Fit:SLIM FIT</t>
  </si>
  <si>
    <t>'5714500516354'</t>
  </si>
  <si>
    <t>Dark Grey</t>
  </si>
  <si>
    <t>C-N25</t>
  </si>
  <si>
    <t>DO NOT WASHDO NOT BLEACHDO NOT TUMBLE DRYIRON AT A MAXIMUM SOLE PLATE TEMPERATURE OF 110C STEAM IRONING MAY CAUSE IRREVERSIBLE DAMAGEPROFESSIONAL DRY-CLEANING INTETRACHLOROTHENE AND ALL SOLVENTS LISTED FOR THE SYMBOL F, GENTLE PROCESS</t>
  </si>
  <si>
    <t>'5714500516361'</t>
  </si>
  <si>
    <t>Jeans</t>
  </si>
  <si>
    <t>Slim</t>
  </si>
  <si>
    <t>JACK&amp;JONES JEANS INTELLIGENCE</t>
  </si>
  <si>
    <t>JJIGLENN JJFOX BL 881 NOOS</t>
  </si>
  <si>
    <t>JEANS MALE WOV CO54/LYO40/PL5/EA1</t>
  </si>
  <si>
    <t>ITALY</t>
  </si>
  <si>
    <t>'5714491386509'</t>
  </si>
  <si>
    <t>Blue Denim</t>
  </si>
  <si>
    <t>BS000121</t>
  </si>
  <si>
    <t>Wash inside outWash with similar colors</t>
  </si>
  <si>
    <t>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</t>
  </si>
  <si>
    <t>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</t>
  </si>
  <si>
    <t>'5714491386394'</t>
  </si>
  <si>
    <t>'5714491386516'</t>
  </si>
  <si>
    <t>JJIGLENN JJORIGINAL AM 916 STS</t>
  </si>
  <si>
    <t>JEANS MALE WOV CO98/EA2</t>
  </si>
  <si>
    <t>'5714490006804'</t>
  </si>
  <si>
    <t>'5714491386226'</t>
  </si>
  <si>
    <t>'5714491386363'</t>
  </si>
  <si>
    <t>'5714491386486'</t>
  </si>
  <si>
    <t>'5714490006910'</t>
  </si>
  <si>
    <t>'5714490006811'</t>
  </si>
  <si>
    <t>'5714491386202'</t>
  </si>
  <si>
    <t>'5714491386349'</t>
  </si>
  <si>
    <t>'5714491386462'</t>
  </si>
  <si>
    <t>'5714490006927'</t>
  </si>
  <si>
    <t>'5714490006828'</t>
  </si>
  <si>
    <t>'5714491386332'</t>
  </si>
  <si>
    <t>'5714491386592'</t>
  </si>
  <si>
    <t>'5714490006934'</t>
  </si>
  <si>
    <t>'5714488068760'</t>
  </si>
  <si>
    <t>'5714491386271'</t>
  </si>
  <si>
    <t>'5714491386530'</t>
  </si>
  <si>
    <t>'5714490006941'</t>
  </si>
  <si>
    <t>'5714488068746'</t>
  </si>
  <si>
    <t>'5714491386325'</t>
  </si>
  <si>
    <t>'5714491386585'</t>
  </si>
  <si>
    <t>'5714490006958'</t>
  </si>
  <si>
    <t>'5714490006835'</t>
  </si>
  <si>
    <t>'5714491386264'</t>
  </si>
  <si>
    <t>'5714491386523'</t>
  </si>
  <si>
    <t>'5714490006965'</t>
  </si>
  <si>
    <t>Tailored Trousers</t>
  </si>
  <si>
    <t>JPRSTEVEN TROUSER NOOS</t>
  </si>
  <si>
    <t>PANTS MALE KNIT PL80/VI20</t>
  </si>
  <si>
    <t>'5713617215082'</t>
  </si>
  <si>
    <t>'5713617215099'</t>
  </si>
  <si>
    <t>'5713617215105'</t>
  </si>
  <si>
    <t>'5713617215112'</t>
  </si>
  <si>
    <t>'5713617215129'</t>
  </si>
  <si>
    <t>'5713617215136'</t>
  </si>
  <si>
    <t>T-shirts &amp; Tops</t>
  </si>
  <si>
    <t>Tops</t>
  </si>
  <si>
    <t>JJEBAS TEE SS U-NECK NOOS</t>
  </si>
  <si>
    <t>T-SHIRT MALE KNIT CO100</t>
  </si>
  <si>
    <t>Detail:REG FIT</t>
  </si>
  <si>
    <t>'5713756025832'</t>
  </si>
  <si>
    <t>XL</t>
  </si>
  <si>
    <t>Toadstool</t>
  </si>
  <si>
    <t>17-2411 TCX</t>
  </si>
  <si>
    <t>Crew Neck S/S</t>
  </si>
  <si>
    <t>JJEHUGO TEE SS CREW NECK NOOS</t>
  </si>
  <si>
    <t>Detail:SLIM FIT</t>
  </si>
  <si>
    <t>'5713756039372'</t>
  </si>
  <si>
    <t>Infinity</t>
  </si>
  <si>
    <t>17-4015 TCX</t>
  </si>
  <si>
    <t>'5713756039419'</t>
  </si>
  <si>
    <t>'5713756039396'</t>
  </si>
  <si>
    <t>'5713750515346'</t>
  </si>
  <si>
    <t>'5713756039129'</t>
  </si>
  <si>
    <t>Knit</t>
  </si>
  <si>
    <t>Knit Crew Neck</t>
  </si>
  <si>
    <t>JJESTRUCTURE KNIT CREW NECK NOOS</t>
  </si>
  <si>
    <t>PULLOVER MALE KNIT CO100</t>
  </si>
  <si>
    <t>Detail:twisted with black</t>
  </si>
  <si>
    <t>'5713739254822'</t>
  </si>
  <si>
    <t>Deep Depths</t>
  </si>
  <si>
    <t>19-0413 TCX</t>
  </si>
  <si>
    <t>MAXIMUM TEMPERATURE 40 C GENTLE PROCESSDO NOT BLEACHDO NOT TUMBLE DRYFLAT DRYINGIRON AT MAXIMUM SOLE-PLATE TEMPERATURE  OF 150CPROFESSIONAL DRY-CLEANING INTETRACHLOROTHENE AND ALL SOLVENTS LISTED FOR THE SYMBOL F, NORMAL PROCESS</t>
  </si>
  <si>
    <t>'5713739254723'</t>
  </si>
  <si>
    <t>'5713739254730'</t>
  </si>
  <si>
    <t>'5713733104154'</t>
  </si>
  <si>
    <t>'5713739254747'</t>
  </si>
  <si>
    <t>'5713739254754'</t>
  </si>
  <si>
    <t>Accessories</t>
  </si>
  <si>
    <t>Socks</t>
  </si>
  <si>
    <t>JACK&amp;JONES ACCESSORIES</t>
  </si>
  <si>
    <t>JACTOMMY  SHORT SOCK LTD</t>
  </si>
  <si>
    <t>SOCKS MALE KNIT CO72/PL26/EA2</t>
  </si>
  <si>
    <t>CHINA</t>
  </si>
  <si>
    <t>'5714502316013'</t>
  </si>
  <si>
    <t>ONE SIZE</t>
  </si>
  <si>
    <t>Dark Grey Melange</t>
  </si>
  <si>
    <t>BS000088</t>
  </si>
  <si>
    <t>'5714502316020'</t>
  </si>
  <si>
    <t>Pants</t>
  </si>
  <si>
    <t>Chino Pants</t>
  </si>
  <si>
    <t>JJIROY JJJAMES SA NAVY NOOS</t>
  </si>
  <si>
    <t>PANTS MALE WOV OCO98/EA2</t>
  </si>
  <si>
    <t>PAKISTAN</t>
  </si>
  <si>
    <t>'5714491948523'</t>
  </si>
  <si>
    <t>MAXIMUM TEMPERATURE 40C NORMAL PROCESSDO NOT BLEACHTUMBLE DRYING POSSIBLE DRYING AT LOWER TEMPERATUREIRON AT MAXIMUM SOLE-PLATE TEMPERATURE  OF 150CPROFESSIONAL DRY-CLEANING INTETRACHLOROTHENE AND ALL SOLVENTS LISTED FOR THE SYMBOL F, GENTLE PROCESS</t>
  </si>
  <si>
    <t>MADE WITH ORGANIC COTTONThis product is made with organic cotton. Organic cotton is grown without the use of harmful chemicals. Organic cotton farming protects natural resources and farmers.</t>
  </si>
  <si>
    <t>'5714491948646'</t>
  </si>
  <si>
    <t>'5714491949384'</t>
  </si>
  <si>
    <t>'5714491948318'</t>
  </si>
  <si>
    <t>'5714491948622'</t>
  </si>
  <si>
    <t>'5714491948295'</t>
  </si>
  <si>
    <t>'5714491948608'</t>
  </si>
  <si>
    <t>'5714491948431'</t>
  </si>
  <si>
    <t>'5714486773598'</t>
  </si>
  <si>
    <t>'5714491948424'</t>
  </si>
  <si>
    <t>'5714491948738'</t>
  </si>
  <si>
    <t>'5714491948677'</t>
  </si>
  <si>
    <t>'5714486773536'</t>
  </si>
  <si>
    <t>'5714491948363'</t>
  </si>
  <si>
    <t>'5714491948417'</t>
  </si>
  <si>
    <t>'5714491948721'</t>
  </si>
  <si>
    <t>'5714491949070'</t>
  </si>
  <si>
    <t>'5714491948592'</t>
  </si>
  <si>
    <t>'5714491949018'</t>
  </si>
  <si>
    <t>'5714491948356'</t>
  </si>
  <si>
    <t>'5714491948660'</t>
  </si>
  <si>
    <t>'5714491948547'</t>
  </si>
  <si>
    <t>'5714491949032'</t>
  </si>
  <si>
    <t>'5713739247299'</t>
  </si>
  <si>
    <t>'5713733102938'</t>
  </si>
  <si>
    <t>'5713739247305'</t>
  </si>
  <si>
    <t>Sweat Hood</t>
  </si>
  <si>
    <t>JJELOGO SWEAT HOOD 2 COL 19/20 NOOS</t>
  </si>
  <si>
    <t>'5714501867455'</t>
  </si>
  <si>
    <t>Yolk Yellow</t>
  </si>
  <si>
    <t>14-0846 TCX</t>
  </si>
  <si>
    <t>'5714501867554'</t>
  </si>
  <si>
    <t>Rio Red</t>
  </si>
  <si>
    <t>19-1656 TCX</t>
  </si>
  <si>
    <t>'5714501867523'</t>
  </si>
  <si>
    <t>'5714501750580'</t>
  </si>
  <si>
    <t>Verdant Green</t>
  </si>
  <si>
    <t>19-6026 TCX</t>
  </si>
  <si>
    <t>'5714501867516'</t>
  </si>
  <si>
    <t>JACK&amp;JONES CORE</t>
  </si>
  <si>
    <t>JCOLINK SWEAT HOOD KA</t>
  </si>
  <si>
    <t>SWEAT MALE KNIT PL65/CO35</t>
  </si>
  <si>
    <t>Detail:SLIM FIT - MELANGE</t>
  </si>
  <si>
    <t>'5714515282107'</t>
  </si>
  <si>
    <t>MAXIMUM TEMPERATURE 40C NORMAL PROCESSDO NOT BLEACHDO NOT TUMBLE DRYLINE DRYINGIRON AT A MAXIMUM SOLE PLATE TEMPERATURE OF 110C STEAM IRONING MAY CAUSE IRREVERSIBLE DAMAGEPROFESSIONAL DRY-CLEANING INTETRACHLOROTHENE AND ALL SOLVENTS LISTED FOR THE SYMBOL F, GENTLE PROCESS</t>
  </si>
  <si>
    <t>'5714515282114'</t>
  </si>
  <si>
    <t>'5714515282121'</t>
  </si>
  <si>
    <t>'5714515282138'</t>
  </si>
  <si>
    <t>'5714515282268'</t>
  </si>
  <si>
    <t>JACK&amp;JONES ORIGINALS</t>
  </si>
  <si>
    <t>JORRICKY TEE SS CREW NECK STS</t>
  </si>
  <si>
    <t>Fit:REG</t>
  </si>
  <si>
    <t>'5714506175081'</t>
  </si>
  <si>
    <t>Ashley Blue</t>
  </si>
  <si>
    <t>16-4013 TCX</t>
  </si>
  <si>
    <t>'5714506175012'</t>
  </si>
  <si>
    <t>Cloud Dancer</t>
  </si>
  <si>
    <t>11-4201 TCX</t>
  </si>
  <si>
    <t>'5714506174947'</t>
  </si>
  <si>
    <t>'5714506755122'</t>
  </si>
  <si>
    <t>Flan</t>
  </si>
  <si>
    <t>11-0619 TCX</t>
  </si>
  <si>
    <t>'5714506175128'</t>
  </si>
  <si>
    <t>'5714506175050'</t>
  </si>
  <si>
    <t>JORVENTURE SWEAT HOOD STS</t>
  </si>
  <si>
    <t>SWEAT MALE KNIT CO100</t>
  </si>
  <si>
    <t>'5714508921181'</t>
  </si>
  <si>
    <t>Fir</t>
  </si>
  <si>
    <t>18-5621 TCX</t>
  </si>
  <si>
    <t>MAXIMUM TEMPERATURE 40C NORMAL PROCESSDO NOT BLEACHTUMBLE DRYING POSSIBLE DRYING AT LOWER TEMPERATUREIRON AT A MAXIMUM SOLE PLATE TEMPERATURE OF 110C STEAM IRONING MAY CAUSE IRREVERSIBLE DAMAGEDO NOT DRY CLEAN</t>
  </si>
  <si>
    <t>'5714506755160'</t>
  </si>
  <si>
    <t>'5714508921297'</t>
  </si>
  <si>
    <t>'5714508921389'</t>
  </si>
  <si>
    <t>'5714506174985'</t>
  </si>
  <si>
    <t>'5714506175036'</t>
  </si>
  <si>
    <t>'5714506755146'</t>
  </si>
  <si>
    <t>'5714508921198'</t>
  </si>
  <si>
    <t>'5714508921396'</t>
  </si>
  <si>
    <t>'5714506174961'</t>
  </si>
  <si>
    <t>'5714508921303'</t>
  </si>
  <si>
    <t>'5714506175104'</t>
  </si>
  <si>
    <t>'5714506755030'</t>
  </si>
  <si>
    <t>'5714500463009'</t>
  </si>
  <si>
    <t>'5714500463245'</t>
  </si>
  <si>
    <t>'5714504770691'</t>
  </si>
  <si>
    <t>'5714500464273'</t>
  </si>
  <si>
    <t>'5714504770707'</t>
  </si>
  <si>
    <t>'5714508921211'</t>
  </si>
  <si>
    <t>'5714506175043'</t>
  </si>
  <si>
    <t>'5714506175111'</t>
  </si>
  <si>
    <t>'5714506174978'</t>
  </si>
  <si>
    <t>'5714508921327'</t>
  </si>
  <si>
    <t>'5714506755153'</t>
  </si>
  <si>
    <t>'5714506755139'</t>
  </si>
  <si>
    <t>'5714506174954'</t>
  </si>
  <si>
    <t>'5714506175098'</t>
  </si>
  <si>
    <t>'5714506175029'</t>
  </si>
  <si>
    <t>JJECORP LOGO SWEAT HOOD NOOS</t>
  </si>
  <si>
    <t>Fit:Reg /Large Print</t>
  </si>
  <si>
    <t>'5714499872240'</t>
  </si>
  <si>
    <t>'5714499872189'</t>
  </si>
  <si>
    <t>'5714499872196'</t>
  </si>
  <si>
    <t>'5714494630340'</t>
  </si>
  <si>
    <t>'5714499872202'</t>
  </si>
  <si>
    <t>'5714499872219'</t>
  </si>
  <si>
    <t>JORNADAR SWEAT ZIP HOOD KA</t>
  </si>
  <si>
    <t>Fit:SLIM</t>
  </si>
  <si>
    <t>'5714915688042'</t>
  </si>
  <si>
    <t>'5714515282060'</t>
  </si>
  <si>
    <t>'5714915688080'</t>
  </si>
  <si>
    <t>'5714515282183'</t>
  </si>
  <si>
    <t>Sky Captain</t>
  </si>
  <si>
    <t>19-3922 TCX</t>
  </si>
  <si>
    <t>'5714515429304'</t>
  </si>
  <si>
    <t>'5714915688059'</t>
  </si>
  <si>
    <t>'5714515282190'</t>
  </si>
  <si>
    <t>'5714515282077'</t>
  </si>
  <si>
    <t>'5714515429311'</t>
  </si>
  <si>
    <t>'5714915688097'</t>
  </si>
  <si>
    <t>'5714915688066'</t>
  </si>
  <si>
    <t>'5714515282084'</t>
  </si>
  <si>
    <t>'5714915688103'</t>
  </si>
  <si>
    <t>'5714515282206'</t>
  </si>
  <si>
    <t>'5714515429328'</t>
  </si>
  <si>
    <t>'5714515282091'</t>
  </si>
  <si>
    <t>'5714915688073'</t>
  </si>
  <si>
    <t>'5714515282213'</t>
  </si>
  <si>
    <t>'5714915688110'</t>
  </si>
  <si>
    <t>'5714515429335'</t>
  </si>
  <si>
    <t>'5714515429441'</t>
  </si>
  <si>
    <t>'5714515282282'</t>
  </si>
  <si>
    <t>'5714515282251'</t>
  </si>
  <si>
    <t>'5714915688134'</t>
  </si>
  <si>
    <t>'5714915688158'</t>
  </si>
  <si>
    <t>JJECORP LOGO TEE SS O-NECK  NOOS</t>
  </si>
  <si>
    <t>Fit:Slim/Small Print</t>
  </si>
  <si>
    <t>'5714487944911'</t>
  </si>
  <si>
    <t>Surf the Web</t>
  </si>
  <si>
    <t>19-3952 TCX</t>
  </si>
  <si>
    <t>'5714487087939'</t>
  </si>
  <si>
    <t>'5714487944652'</t>
  </si>
  <si>
    <t>'5714487087908'</t>
  </si>
  <si>
    <t>'5714487944669'</t>
  </si>
  <si>
    <t>'5714487087915'</t>
  </si>
  <si>
    <t>'5714487087922'</t>
  </si>
  <si>
    <t>'5714487944683'</t>
  </si>
  <si>
    <t>'5714487944782'</t>
  </si>
  <si>
    <t>'5714487087892'</t>
  </si>
  <si>
    <t>JJITIM JJICON JJ 171 NOOS</t>
  </si>
  <si>
    <t>JEANS MALE WOV CO92/EME6/EA2</t>
  </si>
  <si>
    <t>TURKEY</t>
  </si>
  <si>
    <t>'5714491446548'</t>
  </si>
  <si>
    <t>Black Denim</t>
  </si>
  <si>
    <t>BS000031</t>
  </si>
  <si>
    <t>Dark colours to be washed separatelyWash inside outDo not expose to direct sunlight during drying</t>
  </si>
  <si>
    <t>JJITIM JJLEON GE 227 I.K. NOOS</t>
  </si>
  <si>
    <t>JEANS MALE WOV CO79/PL20/EA1</t>
  </si>
  <si>
    <t>'5714492205014'</t>
  </si>
  <si>
    <t>Wash with similar colorsDo not expose to direct sunlight during drying</t>
  </si>
  <si>
    <t>MAXIMUM TEMPERATURE 40C NORMAL PROCESSDO NOT BLEACHTUMBLE DRYING POSSIBLE DRYING AT LOWER TEMPERATURELINE DRYING IN THE SHADEIRON AT MAXIMUM SOLE-PLATE TEMPERATURE  OF 150CDO NOT DRY CLEAN</t>
  </si>
  <si>
    <t>'5714492205380'</t>
  </si>
  <si>
    <t>'5714491446555'</t>
  </si>
  <si>
    <t>'5714492205021'</t>
  </si>
  <si>
    <t>'5714492205397'</t>
  </si>
  <si>
    <t>'5714491446524'</t>
  </si>
  <si>
    <t>'5714492205038'</t>
  </si>
  <si>
    <t>'5714492205403'</t>
  </si>
  <si>
    <t>JJIGLENN JJFOX AM 892 NOOS</t>
  </si>
  <si>
    <t>JEANS MALE WOV CO55/LYO35/EME8/EA2</t>
  </si>
  <si>
    <t>'5714491894523'</t>
  </si>
  <si>
    <t>'5714491446364'</t>
  </si>
  <si>
    <t>'5714491446500'</t>
  </si>
  <si>
    <t>'5714492205045'</t>
  </si>
  <si>
    <t>'5714491894943'</t>
  </si>
  <si>
    <t>'5714491894530'</t>
  </si>
  <si>
    <t>'5714491894639'</t>
  </si>
  <si>
    <t>'5714492205151'</t>
  </si>
  <si>
    <t>'5713778876313'</t>
  </si>
  <si>
    <t>'5714492205427'</t>
  </si>
  <si>
    <t>'5714491446494'</t>
  </si>
  <si>
    <t>'5714491446630'</t>
  </si>
  <si>
    <t>'5714491894950'</t>
  </si>
  <si>
    <t>'5713779743560'</t>
  </si>
  <si>
    <t>'5714492205168'</t>
  </si>
  <si>
    <t>'5714492205434'</t>
  </si>
  <si>
    <t>'5714492205816'</t>
  </si>
  <si>
    <t>'5714491894967'</t>
  </si>
  <si>
    <t>'5713779743584'</t>
  </si>
  <si>
    <t>'5714491446432'</t>
  </si>
  <si>
    <t>'5714491446579'</t>
  </si>
  <si>
    <t>'5714491446715'</t>
  </si>
  <si>
    <t>'5714491446340'</t>
  </si>
  <si>
    <t>'5714491446487'</t>
  </si>
  <si>
    <t>'5714491446623'</t>
  </si>
  <si>
    <t>'5714491446760'</t>
  </si>
  <si>
    <t>'5714492205052'</t>
  </si>
  <si>
    <t>'5714492205823'</t>
  </si>
  <si>
    <t>'5714491894974'</t>
  </si>
  <si>
    <t>'5714491894547'</t>
  </si>
  <si>
    <t>'5714491446289'</t>
  </si>
  <si>
    <t>'5714491446425'</t>
  </si>
  <si>
    <t>'5714491446562'</t>
  </si>
  <si>
    <t>'5714491446708'</t>
  </si>
  <si>
    <t>'5714492205182'</t>
  </si>
  <si>
    <t>'5714492205069'</t>
  </si>
  <si>
    <t>'5714492205458'</t>
  </si>
  <si>
    <t>'5714492205830'</t>
  </si>
  <si>
    <t>'5714491894981'</t>
  </si>
  <si>
    <t>'5714491894554'</t>
  </si>
  <si>
    <t>'5714491446302'</t>
  </si>
  <si>
    <t>'5714491446449'</t>
  </si>
  <si>
    <t>'5714492205199'</t>
  </si>
  <si>
    <t>'5714492205076'</t>
  </si>
  <si>
    <t>'5714492205847'</t>
  </si>
  <si>
    <t>'5714491446319'</t>
  </si>
  <si>
    <t>'5714492205205'</t>
  </si>
  <si>
    <t>'5714492205083'</t>
  </si>
  <si>
    <t>Underwear</t>
  </si>
  <si>
    <t>JACWATER TRUNKS 3 PACK</t>
  </si>
  <si>
    <t>TRUNKS MALE KNIT CO95/EA5</t>
  </si>
  <si>
    <t>Detail:Blue - Black</t>
  </si>
  <si>
    <t>'5714911382876'</t>
  </si>
  <si>
    <t>'5714911383446'</t>
  </si>
  <si>
    <t>'5714911383453'</t>
  </si>
  <si>
    <t>'5714911382890'</t>
  </si>
  <si>
    <t>'5714911382906'</t>
  </si>
  <si>
    <t>JCOLINK POLO SS KA</t>
  </si>
  <si>
    <t>POLO SHIRT MALE KNIT CO100</t>
  </si>
  <si>
    <t>'5714515281209'</t>
  </si>
  <si>
    <t>'5714515281247'</t>
  </si>
  <si>
    <t>White</t>
  </si>
  <si>
    <t>C-N100</t>
  </si>
  <si>
    <t>'5714515281124'</t>
  </si>
  <si>
    <t>'5714515281131'</t>
  </si>
  <si>
    <t>'5714515281216'</t>
  </si>
  <si>
    <t>'5714515281254'</t>
  </si>
  <si>
    <t>'5714515281261'</t>
  </si>
  <si>
    <t>'5714515281223'</t>
  </si>
  <si>
    <t>'5714515281148'</t>
  </si>
  <si>
    <t>'5714515281278'</t>
  </si>
  <si>
    <t>'5714515281155'</t>
  </si>
  <si>
    <t>'5714515281230'</t>
  </si>
  <si>
    <t>'5714515281346'</t>
  </si>
  <si>
    <t>'5714515281339'</t>
  </si>
  <si>
    <t>'5714515281315'</t>
  </si>
  <si>
    <t>JORDENVER TEE SS CREW NECK  KA</t>
  </si>
  <si>
    <t>'5714511116376'</t>
  </si>
  <si>
    <t>'5714511116291'</t>
  </si>
  <si>
    <t>'5714511116130'</t>
  </si>
  <si>
    <t>'5714511116147'</t>
  </si>
  <si>
    <t>'5714511116307'</t>
  </si>
  <si>
    <t>'5714511116383'</t>
  </si>
  <si>
    <t>'5714511116314'</t>
  </si>
  <si>
    <t>'5714511116154'</t>
  </si>
  <si>
    <t>'5714511116390'</t>
  </si>
  <si>
    <t>'5714511116406'</t>
  </si>
  <si>
    <t>'5714511116161'</t>
  </si>
  <si>
    <t>'5714511116321'</t>
  </si>
  <si>
    <t>'5714511116413'</t>
  </si>
  <si>
    <t>'5714511116581'</t>
  </si>
  <si>
    <t>'5714511116178'</t>
  </si>
  <si>
    <t>Shorts</t>
  </si>
  <si>
    <t>Swim short</t>
  </si>
  <si>
    <t>JWHMALIBU JJSWIM SHORTS AKM MELANGE</t>
  </si>
  <si>
    <t>SWIMSHORTS MALE WOV PL100</t>
  </si>
  <si>
    <t>'5714514527773'</t>
  </si>
  <si>
    <t>Hot Coral</t>
  </si>
  <si>
    <t>17-1656 TCX</t>
  </si>
  <si>
    <t>MAXIMUM TEMPERATURE 30 C NORMAL PROCESSDO NOT BLEACHDO NOT TUMBLE DRYLINE DRYINGIRON AT A MAXIMUM SOLE PLATE TEMPERATURE OF 110C STEAM IRONING MAY CAUSE IRREVERSIBLE DAMAGEDO NOT DRY CLEAN</t>
  </si>
  <si>
    <t>'5714514527483'</t>
  </si>
  <si>
    <t>'5714514527872'</t>
  </si>
  <si>
    <t>French Blue</t>
  </si>
  <si>
    <t>18-4140 TCX</t>
  </si>
  <si>
    <t>'5714514527889'</t>
  </si>
  <si>
    <t>'5714514527780'</t>
  </si>
  <si>
    <t>'5714514527490'</t>
  </si>
  <si>
    <t>'5714514527896'</t>
  </si>
  <si>
    <t>'5714514527797'</t>
  </si>
  <si>
    <t>'5714514527506'</t>
  </si>
  <si>
    <t>'5714514527803'</t>
  </si>
  <si>
    <t>'5714514527513'</t>
  </si>
  <si>
    <t>'5714514527902'</t>
  </si>
  <si>
    <t>Row Labels</t>
  </si>
  <si>
    <t>Grand Total</t>
  </si>
  <si>
    <t>Sum of QUANTITY</t>
  </si>
  <si>
    <t>Sum of TT WHOLESALE PRICE</t>
  </si>
  <si>
    <t>Sum of TT RETAIL PRICE</t>
  </si>
  <si>
    <t>WHL price per pc</t>
  </si>
  <si>
    <t>Average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</si>
</sst>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* #,##0.00_-;\-&quot;€&quot;* #,##0.00_-;_-&quot;€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2" fillId="3" borderId="1" xfId="0" applyFont="1" applyFill="1" applyBorder="1" applyAlignment="1">
      <alignment horizontal="center"/>
    </xf>
    <xf numFmtId="0" fontId="2" fillId="4" borderId="0" xfId="0" applyFont="1" applyFill="1"/>
    <xf numFmtId="164" fontId="2" fillId="4" borderId="0" xfId="1" applyFont="1" applyFill="1"/>
    <xf numFmtId="0" fontId="2" fillId="2" borderId="0" xfId="0" applyFont="1" applyFill="1"/>
    <xf numFmtId="164" fontId="2" fillId="2" borderId="0" xfId="1" applyFont="1" applyFill="1"/>
    <xf numFmtId="0" fontId="2" fillId="0" borderId="0" xfId="0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1">
    <dxf>
      <numFmt numFmtId="164" formatCode="_-&quot;€&quot;* #,##0.00_-;\-&quot;€&quot;* #,##0.00_-;_-&quot;€&quot;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a MORSSY" refreshedDate="43930.685383101852" createdVersion="6" refreshedVersion="6" minRefreshableVersion="3" recordCount="280">
  <cacheSource type="worksheet">
    <worksheetSource ref="A1:AA281" sheet="Main offer"/>
  </cacheSource>
  <cacheFields count="29">
    <cacheField name="STYLE_GROUP_NAME" numFmtId="0">
      <sharedItems count="8">
        <s v="Sweat"/>
        <s v="Tailoring"/>
        <s v="Jeans"/>
        <s v="T-shirts &amp; Tops"/>
        <s v="Knit"/>
        <s v="Accessories"/>
        <s v="Pants"/>
        <s v="Shorts"/>
      </sharedItems>
    </cacheField>
    <cacheField name="STYLE_SUBGROUP_NAME" numFmtId="0">
      <sharedItems/>
    </cacheField>
    <cacheField name="SHORT_NAME" numFmtId="0">
      <sharedItems/>
    </cacheField>
    <cacheField name="DEPARTMENT_NAME" numFmtId="0">
      <sharedItems/>
    </cacheField>
    <cacheField name="BRAND_NAME" numFmtId="0">
      <sharedItems/>
    </cacheField>
    <cacheField name="CATEGORY" numFmtId="0">
      <sharedItems/>
    </cacheField>
    <cacheField name="ASSORTMENT_SIZE" numFmtId="0">
      <sharedItems containsSemiMixedTypes="0" containsString="0" containsNumber="1" containsInteger="1" minValue="1" maxValue="24"/>
    </cacheField>
    <cacheField name="SALES_ORDER_NUMBER" numFmtId="0">
      <sharedItems containsSemiMixedTypes="0" containsString="0" containsNumber="1" containsInteger="1" minValue="31891739" maxValue="31891739"/>
    </cacheField>
    <cacheField name="STYLE_NUMBER" numFmtId="0">
      <sharedItems containsSemiMixedTypes="0" containsString="0" containsNumber="1" containsInteger="1" minValue="12126045" maxValue="12178844"/>
    </cacheField>
    <cacheField name="STYLE_NAME" numFmtId="0">
      <sharedItems/>
    </cacheField>
    <cacheField name="GENDER_NAME" numFmtId="0">
      <sharedItems/>
    </cacheField>
    <cacheField name="QUANTITY" numFmtId="0">
      <sharedItems containsSemiMixedTypes="0" containsString="0" containsNumber="1" containsInteger="1" minValue="1" maxValue="500"/>
    </cacheField>
    <cacheField name="RECOMMENDED_RETAIL_PRICE" numFmtId="164">
      <sharedItems containsSemiMixedTypes="0" containsString="0" containsNumber="1" minValue="2.95" maxValue="99.99"/>
    </cacheField>
    <cacheField name="WHOLESALE_PRICE" numFmtId="164">
      <sharedItems containsSemiMixedTypes="0" containsString="0" containsNumber="1" minValue="1.1800000000000002" maxValue="39.995999999999995"/>
    </cacheField>
    <cacheField name="TT WHOLESALE PRICE" numFmtId="164">
      <sharedItems containsSemiMixedTypes="0" containsString="0" containsNumber="1" minValue="11.995999999999999" maxValue="11266.747999999998"/>
    </cacheField>
    <cacheField name="TT RETAIL PRICE" numFmtId="164">
      <sharedItems containsSemiMixedTypes="0" containsString="0" containsNumber="1" minValue="29.99" maxValue="28166.87"/>
    </cacheField>
    <cacheField name="SHORT_DESCRIPTION" numFmtId="0">
      <sharedItems/>
    </cacheField>
    <cacheField name="HOMECOUNTRY" numFmtId="0">
      <sharedItems/>
    </cacheField>
    <cacheField name="ORIGN" numFmtId="0">
      <sharedItems containsBlank="1"/>
    </cacheField>
    <cacheField name="STYLE_VARIANT_NAME" numFmtId="0">
      <sharedItems containsBlank="1"/>
    </cacheField>
    <cacheField name="EAN_NO" numFmtId="0">
      <sharedItems/>
    </cacheField>
    <cacheField name="SIZE_NAME" numFmtId="0">
      <sharedItems containsMixedTypes="1" containsNumber="1" containsInteger="1" minValue="27" maxValue="56"/>
    </cacheField>
    <cacheField name="LENGTHS_NAME" numFmtId="0">
      <sharedItems containsString="0" containsBlank="1" containsNumber="1" containsInteger="1" minValue="30" maxValue="36"/>
    </cacheField>
    <cacheField name="COLOUR_NAME" numFmtId="0">
      <sharedItems/>
    </cacheField>
    <cacheField name="PANTONE_NO" numFmtId="0">
      <sharedItems/>
    </cacheField>
    <cacheField name="CARELABEL_TEXT" numFmtId="0">
      <sharedItems containsBlank="1"/>
    </cacheField>
    <cacheField name="WASH_AND_CARE" numFmtId="0">
      <sharedItems containsBlank="1" longText="1"/>
    </cacheField>
    <cacheField name="SUSTAINABILITY" numFmtId="0">
      <sharedItems containsBlank="1" longText="1"/>
    </cacheField>
    <cacheField name="SHIPMENT_EVENT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0"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2"/>
    <n v="29.99"/>
    <n v="11.995999999999999"/>
    <n v="23.991999999999997"/>
    <n v="59.98"/>
    <s v="SWEAT MALE KNIT CO80/PL20"/>
    <s v="FRANCE"/>
    <s v="BANGLADESH"/>
    <s v="Detail:REG"/>
    <s v="'5714487354420'"/>
    <s v="XS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33"/>
    <n v="29.99"/>
    <n v="11.995999999999999"/>
    <n v="395.86799999999994"/>
    <n v="989.67"/>
    <s v="SWEAT MALE KNIT CO80/PL20"/>
    <s v="FRANCE"/>
    <s v="BANGLADESH"/>
    <s v="Detail:REG"/>
    <s v="'5714487239819'"/>
    <s v="XS"/>
    <m/>
    <s v="Black"/>
    <s v="C-N10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18"/>
    <n v="29.99"/>
    <n v="11.995999999999999"/>
    <n v="1415.5279999999998"/>
    <n v="3538.8199999999997"/>
    <s v="SWEAT MALE KNIT CO80/PL20"/>
    <s v="FRANCE"/>
    <s v="BANGLADESH"/>
    <s v="Detail:REG"/>
    <s v="'5714487239499'"/>
    <s v="S"/>
    <m/>
    <s v="Black"/>
    <s v="C-N10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80"/>
    <n v="29.99"/>
    <n v="11.995999999999999"/>
    <n v="959.67999999999984"/>
    <n v="2399.1999999999998"/>
    <s v="SWEAT MALE KNIT CO80/PL20"/>
    <s v="FRANCE"/>
    <s v="BANGLADESH"/>
    <s v="Detail:REG"/>
    <s v="'5714487353324'"/>
    <s v="S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74"/>
    <n v="29.99"/>
    <n v="11.995999999999999"/>
    <n v="887.70399999999995"/>
    <n v="2219.2599999999998"/>
    <s v="SWEAT MALE KNIT CO80/PL20"/>
    <s v="FRANCE"/>
    <s v="BANGLADESH"/>
    <s v="Detail:REG"/>
    <s v="'5714487353324'"/>
    <s v="S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00"/>
    <n v="29.99"/>
    <n v="11.995999999999999"/>
    <n v="1199.5999999999999"/>
    <n v="2999"/>
    <s v="SWEAT MALE KNIT CO80/PL20"/>
    <s v="FRANCE"/>
    <s v="BANGLADESH"/>
    <s v="Detail:REG"/>
    <s v="'5714487353331'"/>
    <s v="M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19"/>
    <n v="29.99"/>
    <n v="11.995999999999999"/>
    <n v="1427.5239999999999"/>
    <n v="3568.81"/>
    <s v="SWEAT MALE KNIT CO80/PL20"/>
    <s v="FRANCE"/>
    <s v="BANGLADESH"/>
    <s v="Detail:REG"/>
    <s v="'5714487353331'"/>
    <s v="M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72"/>
    <n v="29.99"/>
    <n v="11.995999999999999"/>
    <n v="2063.3119999999999"/>
    <n v="5158.28"/>
    <s v="SWEAT MALE KNIT CO80/PL20"/>
    <s v="FRANCE"/>
    <s v="BANGLADESH"/>
    <s v="Detail:REG"/>
    <s v="'5713772747206'"/>
    <s v="L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00"/>
    <n v="29.99"/>
    <n v="11.995999999999999"/>
    <n v="1199.5999999999999"/>
    <n v="2999"/>
    <s v="SWEAT MALE KNIT CO80/PL20"/>
    <s v="FRANCE"/>
    <s v="BANGLADESH"/>
    <s v="Detail:REG"/>
    <s v="'5713772747206'"/>
    <s v="L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"/>
    <n v="29.99"/>
    <n v="11.995999999999999"/>
    <n v="11.995999999999999"/>
    <n v="29.99"/>
    <s v="SWEAT MALE KNIT CO80/PL20"/>
    <s v="FRANCE"/>
    <s v="BANGLADESH"/>
    <s v="Detail:REG"/>
    <s v="'5714487353355'"/>
    <s v="XXL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15"/>
    <n v="29.99"/>
    <n v="11.995999999999999"/>
    <n v="179.93999999999997"/>
    <n v="449.84999999999997"/>
    <s v="SWEAT MALE KNIT CO80/PL20"/>
    <s v="FRANCE"/>
    <s v="BANGLADESH"/>
    <s v="Detail:REG - MELANGE"/>
    <s v="'5714487239598'"/>
    <s v="XS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Crew Neck"/>
    <s v="FRANCE"/>
    <s v="Jack &amp; Jones"/>
    <s v="JACK&amp;JONES ESSENTIALS"/>
    <s v="Sweat"/>
    <n v="1"/>
    <n v="31891739"/>
    <n v="12155398"/>
    <s v="JJECHEST LOGO SWEAT CREW NECK NOOS"/>
    <s v="Male"/>
    <n v="94"/>
    <n v="29.99"/>
    <n v="11.995999999999999"/>
    <n v="1127.6239999999998"/>
    <n v="2819.06"/>
    <s v="SWEAT MALE KNIT CO80/PL20"/>
    <s v="FRANCE"/>
    <s v="BANGLADESH"/>
    <s v="Detail:REG - MELANGE"/>
    <s v="'5714487239178'"/>
    <s v="S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1"/>
    <s v="Blazers"/>
    <s v="FRANCE"/>
    <s v="Jack &amp; Jones"/>
    <s v="JACK&amp;JONES PREMIUM"/>
    <s v="Tailoring"/>
    <n v="1"/>
    <n v="31891739"/>
    <n v="12161344"/>
    <s v="JPRCOLTON  HAWK BLAZER STS"/>
    <s v="Male"/>
    <n v="147"/>
    <n v="99.99"/>
    <n v="39.995999999999995"/>
    <n v="5879.4119999999994"/>
    <n v="14698.529999999999"/>
    <s v="BLAZER MALE WOV PL75/WO20/PC3/NYL1/VI1"/>
    <s v="FRANCE"/>
    <m/>
    <s v="Fit:SLIM FIT"/>
    <s v="'5714500516354'"/>
    <n v="46"/>
    <m/>
    <s v="Dark Grey"/>
    <s v="C-N25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Blazers"/>
    <s v="FRANCE"/>
    <s v="Jack &amp; Jones"/>
    <s v="JACK&amp;JONES PREMIUM"/>
    <s v="Tailoring"/>
    <n v="1"/>
    <n v="31891739"/>
    <n v="12161344"/>
    <s v="JPRCOLTON  HAWK BLAZER STS"/>
    <s v="Male"/>
    <n v="65"/>
    <n v="99.99"/>
    <n v="39.995999999999995"/>
    <n v="2599.7399999999998"/>
    <n v="6499.3499999999995"/>
    <s v="BLAZER MALE WOV PL75/WO20/PC3/NYL1/VI1"/>
    <s v="FRANCE"/>
    <m/>
    <s v="Fit:SLIM FIT"/>
    <s v="'5714500516361'"/>
    <n v="48"/>
    <m/>
    <s v="Dark Grey"/>
    <s v="C-N25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94"/>
    <n v="89.99"/>
    <n v="35.995999999999995"/>
    <n v="6983.2239999999993"/>
    <n v="17458.059999999998"/>
    <s v="JEANS MALE WOV CO54/LYO40/PL5/EA1"/>
    <s v="FRANCE"/>
    <s v="ITALY"/>
    <m/>
    <s v="'5714491386509'"/>
    <n v="27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68"/>
    <n v="89.99"/>
    <n v="35.995999999999995"/>
    <n v="2447.7279999999996"/>
    <n v="6119.32"/>
    <s v="JEANS MALE WOV CO54/LYO40/PL5/EA1"/>
    <s v="FRANCE"/>
    <s v="ITALY"/>
    <m/>
    <s v="'5714491386394'"/>
    <n v="28"/>
    <n v="32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68"/>
    <n v="89.99"/>
    <n v="35.995999999999995"/>
    <n v="6047.3279999999995"/>
    <n v="15118.32"/>
    <s v="JEANS MALE WOV CO54/LYO40/PL5/EA1"/>
    <s v="FRANCE"/>
    <s v="ITALY"/>
    <m/>
    <s v="'5714491386516'"/>
    <n v="28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0"/>
    <n v="39.99"/>
    <n v="15.996"/>
    <n v="799.80000000000007"/>
    <n v="1999.5"/>
    <s v="JEANS MALE WOV CO98/EA2"/>
    <s v="FRANCE"/>
    <m/>
    <m/>
    <s v="'5714490006804'"/>
    <n v="28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32"/>
    <n v="89.99"/>
    <n v="35.995999999999995"/>
    <n v="1151.8719999999998"/>
    <n v="2879.68"/>
    <s v="JEANS MALE WOV CO54/LYO40/PL5/EA1"/>
    <s v="FRANCE"/>
    <s v="ITALY"/>
    <m/>
    <s v="'5714491386226'"/>
    <n v="29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200"/>
    <n v="89.99"/>
    <n v="35.995999999999995"/>
    <n v="7199.1999999999989"/>
    <n v="17998"/>
    <s v="JEANS MALE WOV CO54/LYO40/PL5/EA1"/>
    <s v="FRANCE"/>
    <s v="ITALY"/>
    <m/>
    <s v="'5714491386363'"/>
    <n v="29"/>
    <n v="32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269"/>
    <n v="89.99"/>
    <n v="35.995999999999995"/>
    <n v="9682.9239999999991"/>
    <n v="24207.309999999998"/>
    <s v="JEANS MALE WOV CO54/LYO40/PL5/EA1"/>
    <s v="FRANCE"/>
    <s v="ITALY"/>
    <m/>
    <s v="'5714491386486'"/>
    <n v="29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0"/>
    <n v="39.99"/>
    <n v="15.996"/>
    <n v="799.80000000000007"/>
    <n v="1999.5"/>
    <s v="JEANS MALE WOV CO98/EA2"/>
    <s v="FRANCE"/>
    <m/>
    <m/>
    <s v="'5714490006910'"/>
    <n v="29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47"/>
    <n v="39.99"/>
    <n v="15.996"/>
    <n v="751.81200000000001"/>
    <n v="1879.5300000000002"/>
    <s v="JEANS MALE WOV CO98/EA2"/>
    <s v="FRANCE"/>
    <m/>
    <m/>
    <s v="'5714490006811'"/>
    <n v="29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210"/>
    <n v="89.99"/>
    <n v="35.995999999999995"/>
    <n v="7559.1599999999989"/>
    <n v="18897.899999999998"/>
    <s v="JEANS MALE WOV CO54/LYO40/PL5/EA1"/>
    <s v="FRANCE"/>
    <s v="ITALY"/>
    <m/>
    <s v="'5714491386202'"/>
    <n v="30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217"/>
    <n v="89.99"/>
    <n v="35.995999999999995"/>
    <n v="7811.1319999999987"/>
    <n v="19527.829999999998"/>
    <s v="JEANS MALE WOV CO54/LYO40/PL5/EA1"/>
    <s v="FRANCE"/>
    <s v="ITALY"/>
    <m/>
    <s v="'5714491386349'"/>
    <n v="30"/>
    <n v="32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96"/>
    <n v="89.99"/>
    <n v="35.995999999999995"/>
    <n v="7055.2159999999994"/>
    <n v="17638.039999999997"/>
    <s v="JEANS MALE WOV CO54/LYO40/PL5/EA1"/>
    <s v="FRANCE"/>
    <s v="ITALY"/>
    <m/>
    <s v="'5714491386462'"/>
    <n v="30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0"/>
    <n v="39.99"/>
    <n v="15.996"/>
    <n v="799.80000000000007"/>
    <n v="1999.5"/>
    <s v="JEANS MALE WOV CO98/EA2"/>
    <s v="FRANCE"/>
    <m/>
    <m/>
    <s v="'5714490006927'"/>
    <n v="30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60"/>
    <n v="39.99"/>
    <n v="15.996"/>
    <n v="959.76"/>
    <n v="2399.4"/>
    <s v="JEANS MALE WOV CO98/EA2"/>
    <s v="FRANCE"/>
    <m/>
    <m/>
    <s v="'5714490006828'"/>
    <n v="30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30"/>
    <n v="89.99"/>
    <n v="35.995999999999995"/>
    <n v="1079.8799999999999"/>
    <n v="2699.7"/>
    <s v="JEANS MALE WOV CO54/LYO40/PL5/EA1"/>
    <s v="FRANCE"/>
    <s v="ITALY"/>
    <m/>
    <s v="'5714491386332'"/>
    <n v="31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94"/>
    <n v="89.99"/>
    <n v="35.995999999999995"/>
    <n v="6983.2239999999993"/>
    <n v="17458.059999999998"/>
    <s v="JEANS MALE WOV CO54/LYO40/PL5/EA1"/>
    <s v="FRANCE"/>
    <s v="ITALY"/>
    <m/>
    <s v="'5714491386592'"/>
    <n v="31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30"/>
    <n v="39.99"/>
    <n v="15.996"/>
    <n v="479.88"/>
    <n v="1199.7"/>
    <s v="JEANS MALE WOV CO98/EA2"/>
    <s v="FRANCE"/>
    <m/>
    <m/>
    <s v="'5714490006934'"/>
    <n v="31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1"/>
    <n v="39.99"/>
    <n v="15.996"/>
    <n v="815.79600000000005"/>
    <n v="2039.49"/>
    <s v="JEANS MALE WOV CO98/EA2"/>
    <s v="FRANCE"/>
    <m/>
    <m/>
    <s v="'5714488068760'"/>
    <n v="31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14"/>
    <n v="89.99"/>
    <n v="35.995999999999995"/>
    <n v="4103.5439999999999"/>
    <n v="10258.859999999999"/>
    <s v="JEANS MALE WOV CO54/LYO40/PL5/EA1"/>
    <s v="FRANCE"/>
    <s v="ITALY"/>
    <m/>
    <s v="'5714491386271'"/>
    <n v="32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313"/>
    <n v="89.99"/>
    <n v="35.995999999999995"/>
    <n v="11266.747999999998"/>
    <n v="28166.87"/>
    <s v="JEANS MALE WOV CO54/LYO40/PL5/EA1"/>
    <s v="FRANCE"/>
    <s v="ITALY"/>
    <m/>
    <s v="'5714491386530'"/>
    <n v="32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30"/>
    <n v="39.99"/>
    <n v="15.996"/>
    <n v="479.88"/>
    <n v="1199.7"/>
    <s v="JEANS MALE WOV CO98/EA2"/>
    <s v="FRANCE"/>
    <m/>
    <m/>
    <s v="'5714490006941'"/>
    <n v="32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9"/>
    <n v="39.99"/>
    <n v="15.996"/>
    <n v="943.76400000000001"/>
    <n v="2359.4100000000003"/>
    <s v="JEANS MALE WOV CO98/EA2"/>
    <s v="FRANCE"/>
    <m/>
    <m/>
    <s v="'5714488068746'"/>
    <n v="32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0"/>
    <n v="89.99"/>
    <n v="35.995999999999995"/>
    <n v="359.95999999999992"/>
    <n v="899.9"/>
    <s v="JEANS MALE WOV CO54/LYO40/PL5/EA1"/>
    <s v="FRANCE"/>
    <s v="ITALY"/>
    <m/>
    <s v="'5714491386325'"/>
    <n v="33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213"/>
    <n v="89.99"/>
    <n v="35.995999999999995"/>
    <n v="7667.1479999999992"/>
    <n v="19167.87"/>
    <s v="JEANS MALE WOV CO54/LYO40/PL5/EA1"/>
    <s v="FRANCE"/>
    <s v="ITALY"/>
    <m/>
    <s v="'5714491386585'"/>
    <n v="33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29"/>
    <n v="39.99"/>
    <n v="15.996"/>
    <n v="463.88400000000001"/>
    <n v="1159.71"/>
    <s v="JEANS MALE WOV CO98/EA2"/>
    <s v="FRANCE"/>
    <m/>
    <m/>
    <s v="'5714490006958'"/>
    <n v="33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50"/>
    <n v="39.99"/>
    <n v="15.996"/>
    <n v="799.80000000000007"/>
    <n v="1999.5"/>
    <s v="JEANS MALE WOV CO98/EA2"/>
    <s v="FRANCE"/>
    <m/>
    <m/>
    <s v="'5714490006835'"/>
    <n v="33"/>
    <n v="32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50"/>
    <n v="89.99"/>
    <n v="35.995999999999995"/>
    <n v="5399.4"/>
    <n v="13498.5"/>
    <s v="JEANS MALE WOV CO54/LYO40/PL5/EA1"/>
    <s v="FRANCE"/>
    <s v="ITALY"/>
    <m/>
    <s v="'5714491386264'"/>
    <n v="34"/>
    <n v="34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82"/>
    <s v="JJIGLENN JJFOX BL 881 NOOS"/>
    <s v="Male"/>
    <n v="174"/>
    <n v="89.99"/>
    <n v="35.995999999999995"/>
    <n v="6263.3039999999992"/>
    <n v="15658.259999999998"/>
    <s v="JEANS MALE WOV CO54/LYO40/PL5/EA1"/>
    <s v="FRANCE"/>
    <s v="ITALY"/>
    <m/>
    <s v="'5714491386523'"/>
    <n v="34"/>
    <n v="30"/>
    <s v="Blue Denim"/>
    <s v="BS000121"/>
    <s v="Wash inside outWash with similar colors"/>
    <s v="MAXIMUM TEMPERATURE 40C NORMAL PROCESSDO NOT BLEACHTUMBLE DRYING POSSIBLE DRYING AT LOWER TEMPERATUREIRON AT A MAXIMUM SOLE PLATE TEMPERATURE OF 110C STEAM IRONING MAY CAUSE IRREVERSIBLE DAMAGE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1083"/>
    <s v="JJIGLENN JJORIGINAL AM 916 STS"/>
    <s v="Male"/>
    <n v="22"/>
    <n v="39.99"/>
    <n v="15.996"/>
    <n v="351.91200000000003"/>
    <n v="879.78000000000009"/>
    <s v="JEANS MALE WOV CO98/EA2"/>
    <s v="FRANCE"/>
    <m/>
    <m/>
    <s v="'5714490006965'"/>
    <n v="34"/>
    <n v="34"/>
    <s v="Blue Denim"/>
    <s v="BS000121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50"/>
    <n v="49.99"/>
    <n v="19.996000000000002"/>
    <n v="999.80000000000007"/>
    <n v="2499.5"/>
    <s v="PANTS MALE KNIT PL80/VI20"/>
    <s v="FRANCE"/>
    <m/>
    <m/>
    <s v="'5713617215082'"/>
    <n v="46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80"/>
    <n v="49.99"/>
    <n v="19.996000000000002"/>
    <n v="1599.6800000000003"/>
    <n v="3999.2000000000003"/>
    <s v="PANTS MALE KNIT PL80/VI20"/>
    <s v="FRANCE"/>
    <m/>
    <m/>
    <s v="'5713617215099'"/>
    <n v="48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80"/>
    <n v="49.99"/>
    <n v="19.996000000000002"/>
    <n v="1599.6800000000003"/>
    <n v="3999.2000000000003"/>
    <s v="PANTS MALE KNIT PL80/VI20"/>
    <s v="FRANCE"/>
    <m/>
    <m/>
    <s v="'5713617215105'"/>
    <n v="50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28"/>
    <n v="49.99"/>
    <n v="19.996000000000002"/>
    <n v="559.88800000000003"/>
    <n v="1399.72"/>
    <s v="PANTS MALE KNIT PL80/VI20"/>
    <s v="FRANCE"/>
    <m/>
    <m/>
    <s v="'5713617215112'"/>
    <n v="52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50"/>
    <n v="49.99"/>
    <n v="19.996000000000002"/>
    <n v="999.80000000000007"/>
    <n v="2499.5"/>
    <s v="PANTS MALE KNIT PL80/VI20"/>
    <s v="FRANCE"/>
    <m/>
    <m/>
    <s v="'5713617215129'"/>
    <n v="54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1"/>
    <s v="Tailored Trousers"/>
    <s v="FRANCE"/>
    <s v="Jack &amp; Jones"/>
    <s v="JACK&amp;JONES PREMIUM"/>
    <s v="Tailoring"/>
    <n v="1"/>
    <n v="31891739"/>
    <n v="12126045"/>
    <s v="JPRSTEVEN TROUSER NOOS"/>
    <s v="Male"/>
    <n v="50"/>
    <n v="49.99"/>
    <n v="19.996000000000002"/>
    <n v="999.80000000000007"/>
    <n v="2499.5"/>
    <s v="PANTS MALE KNIT PL80/VI20"/>
    <s v="FRANCE"/>
    <m/>
    <m/>
    <s v="'5713617215136'"/>
    <n v="56"/>
    <m/>
    <s v="Light Grey Melange"/>
    <s v="BS000086"/>
    <m/>
    <s v="DO NOT WASHDO NOT BLEACHDO NOT TUMBLE DRYIRON AT A MAXIMUM SOLE PLATE TEMPERATURE OF 110C STEAM IRONING MAY CAUSE IRREVERSIBLE DAMAGEPROFESSIONAL DRY-CLEANING INTETRACHLOROTHENE AND ALL SOLVENTS LISTED FOR THE SYMBOL F, GENTLE PROCESS"/>
    <m/>
    <m/>
  </r>
  <r>
    <x v="3"/>
    <s v="Tops"/>
    <s v="FRANCE"/>
    <s v="Jack &amp; Jones"/>
    <s v="JACK&amp;JONES ESSENTIALS"/>
    <s v="T-shirts &amp; Tops"/>
    <n v="1"/>
    <n v="31891739"/>
    <n v="12136679"/>
    <s v="JJEBAS TEE SS U-NECK NOOS"/>
    <s v="Male"/>
    <n v="55"/>
    <n v="14.99"/>
    <n v="5.9960000000000004"/>
    <n v="329.78000000000003"/>
    <n v="824.45"/>
    <s v="T-SHIRT MALE KNIT CO100"/>
    <s v="FRANCE"/>
    <s v="BANGLADESH"/>
    <s v="Detail:REG FIT"/>
    <s v="'5713756025832'"/>
    <s v="XL"/>
    <m/>
    <s v="Toadstool"/>
    <s v="17-241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ESSENTIALS"/>
    <s v="T-shirts &amp; Tops"/>
    <n v="1"/>
    <n v="31891739"/>
    <n v="12147261"/>
    <s v="JJEHUGO TEE SS CREW NECK NOOS"/>
    <s v="Male"/>
    <n v="7"/>
    <n v="17.989999999999998"/>
    <n v="7.1959999999999997"/>
    <n v="50.372"/>
    <n v="125.92999999999999"/>
    <s v="T-SHIRT MALE KNIT CO100"/>
    <s v="FRANCE"/>
    <s v="BANGLADESH"/>
    <s v="Detail:SLIM FIT"/>
    <s v="'5713756039372'"/>
    <s v="XS"/>
    <m/>
    <s v="Infinity"/>
    <s v="17-4015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ESSENTIALS"/>
    <s v="T-shirts &amp; Tops"/>
    <n v="1"/>
    <n v="31891739"/>
    <n v="12147261"/>
    <s v="JJEHUGO TEE SS CREW NECK NOOS"/>
    <s v="Male"/>
    <n v="95"/>
    <n v="17.989999999999998"/>
    <n v="7.1959999999999997"/>
    <n v="683.62"/>
    <n v="1709.05"/>
    <s v="T-SHIRT MALE KNIT CO100"/>
    <s v="FRANCE"/>
    <s v="BANGLADESH"/>
    <s v="Detail:SLIM FIT"/>
    <s v="'5713756039419'"/>
    <s v="S"/>
    <m/>
    <s v="Infinity"/>
    <s v="17-4015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ESSENTIALS"/>
    <s v="T-shirts &amp; Tops"/>
    <n v="1"/>
    <n v="31891739"/>
    <n v="12147261"/>
    <s v="JJEHUGO TEE SS CREW NECK NOOS"/>
    <s v="Male"/>
    <n v="74"/>
    <n v="17.989999999999998"/>
    <n v="7.1959999999999997"/>
    <n v="532.50400000000002"/>
    <n v="1331.26"/>
    <s v="T-SHIRT MALE KNIT CO100"/>
    <s v="FRANCE"/>
    <s v="BANGLADESH"/>
    <s v="Detail:SLIM FIT"/>
    <s v="'5713756039396'"/>
    <s v="M"/>
    <m/>
    <s v="Infinity"/>
    <s v="17-4015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ESSENTIALS"/>
    <s v="T-shirts &amp; Tops"/>
    <n v="1"/>
    <n v="31891739"/>
    <n v="12147261"/>
    <s v="JJEHUGO TEE SS CREW NECK NOOS"/>
    <s v="Male"/>
    <n v="75"/>
    <n v="17.989999999999998"/>
    <n v="7.1959999999999997"/>
    <n v="539.69999999999993"/>
    <n v="1349.2499999999998"/>
    <s v="T-SHIRT MALE KNIT CO100"/>
    <s v="FRANCE"/>
    <s v="BANGLADESH"/>
    <s v="Detail:SLIM FIT"/>
    <s v="'5713750515346'"/>
    <s v="L"/>
    <m/>
    <s v="Infinity"/>
    <s v="17-4015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ESSENTIALS"/>
    <s v="T-shirts &amp; Tops"/>
    <n v="1"/>
    <n v="31891739"/>
    <n v="12147261"/>
    <s v="JJEHUGO TEE SS CREW NECK NOOS"/>
    <s v="Male"/>
    <n v="2"/>
    <n v="17.989999999999998"/>
    <n v="7.1959999999999997"/>
    <n v="14.391999999999999"/>
    <n v="35.979999999999997"/>
    <s v="T-SHIRT MALE KNIT CO100"/>
    <s v="FRANCE"/>
    <s v="BANGLADESH"/>
    <s v="Detail:SLIM FIT"/>
    <s v="'5713756039129'"/>
    <s v="XL"/>
    <m/>
    <s v="Navy Blazer"/>
    <s v="19-392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40"/>
    <n v="29.99"/>
    <n v="11.995999999999999"/>
    <n v="479.83999999999992"/>
    <n v="1199.5999999999999"/>
    <s v="PULLOVER MALE KNIT CO100"/>
    <s v="FRANCE"/>
    <s v="BANGLADESH"/>
    <s v="Detail:twisted with black"/>
    <s v="'5713739254822'"/>
    <s v="XS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102"/>
    <n v="29.99"/>
    <n v="11.995999999999999"/>
    <n v="1223.5919999999999"/>
    <n v="3058.98"/>
    <s v="PULLOVER MALE KNIT CO100"/>
    <s v="FRANCE"/>
    <s v="BANGLADESH"/>
    <s v="Detail:twisted with black"/>
    <s v="'5713739254723'"/>
    <s v="S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100"/>
    <n v="29.99"/>
    <n v="11.995999999999999"/>
    <n v="1199.5999999999999"/>
    <n v="2999"/>
    <s v="PULLOVER MALE KNIT CO100"/>
    <s v="FRANCE"/>
    <s v="BANGLADESH"/>
    <s v="Detail:twisted with black"/>
    <s v="'5713739254730'"/>
    <s v="M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100"/>
    <n v="29.99"/>
    <n v="11.995999999999999"/>
    <n v="1199.5999999999999"/>
    <n v="2999"/>
    <s v="PULLOVER MALE KNIT CO100"/>
    <s v="FRANCE"/>
    <s v="BANGLADESH"/>
    <s v="Detail:twisted with black"/>
    <s v="'5713733104154'"/>
    <s v="L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100"/>
    <n v="29.99"/>
    <n v="11.995999999999999"/>
    <n v="1199.5999999999999"/>
    <n v="2999"/>
    <s v="PULLOVER MALE KNIT CO100"/>
    <s v="FRANCE"/>
    <s v="BANGLADESH"/>
    <s v="Detail:twisted with black"/>
    <s v="'5713739254747'"/>
    <s v="XL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80"/>
    <n v="29.99"/>
    <n v="11.995999999999999"/>
    <n v="959.67999999999984"/>
    <n v="2399.1999999999998"/>
    <s v="PULLOVER MALE KNIT CO100"/>
    <s v="FRANCE"/>
    <s v="BANGLADESH"/>
    <s v="Detail:twisted with black"/>
    <s v="'5713739254754'"/>
    <s v="XXL"/>
    <m/>
    <s v="Deep Depths"/>
    <s v="19-0413 TCX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5"/>
    <s v="Socks"/>
    <s v="FRANCE"/>
    <s v="Jack &amp; Jones"/>
    <s v="JACK&amp;JONES ACCESSORIES"/>
    <s v="Accessories"/>
    <n v="12"/>
    <n v="31891739"/>
    <n v="12169525"/>
    <s v="JACTOMMY  SHORT SOCK LTD"/>
    <s v="Male"/>
    <n v="500"/>
    <n v="2.95"/>
    <n v="1.1800000000000002"/>
    <n v="590.00000000000011"/>
    <n v="1475"/>
    <s v="SOCKS MALE KNIT CO72/PL26/EA2"/>
    <s v="FRANCE"/>
    <s v="CHINA"/>
    <m/>
    <s v="'5714502316013'"/>
    <s v="ONE SIZE"/>
    <m/>
    <s v="Dark Grey Melange"/>
    <s v="BS000088"/>
    <m/>
    <m/>
    <m/>
    <m/>
  </r>
  <r>
    <x v="5"/>
    <s v="Socks"/>
    <s v="FRANCE"/>
    <s v="Jack &amp; Jones"/>
    <s v="JACK&amp;JONES ACCESSORIES"/>
    <s v="Accessories"/>
    <n v="12"/>
    <n v="31891739"/>
    <n v="12169525"/>
    <s v="JACTOMMY  SHORT SOCK LTD"/>
    <s v="Male"/>
    <n v="500"/>
    <n v="2.95"/>
    <n v="1.1800000000000002"/>
    <n v="590.00000000000011"/>
    <n v="1475"/>
    <s v="SOCKS MALE KNIT CO72/PL26/EA2"/>
    <s v="FRANCE"/>
    <s v="CHINA"/>
    <m/>
    <s v="'5714502316020'"/>
    <s v="ONE SIZE"/>
    <m/>
    <s v="Light Grey Melange"/>
    <s v="BS000086"/>
    <m/>
    <m/>
    <m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8"/>
    <n v="49.99"/>
    <n v="19.996000000000002"/>
    <n v="359.92800000000005"/>
    <n v="899.82"/>
    <s v="PANTS MALE WOV OCO98/EA2"/>
    <s v="FRANCE"/>
    <s v="PAKISTAN"/>
    <m/>
    <s v="'5714491948523'"/>
    <n v="27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"/>
    <n v="49.99"/>
    <n v="19.996000000000002"/>
    <n v="19.996000000000002"/>
    <n v="49.99"/>
    <s v="PANTS MALE WOV OCO98/EA2"/>
    <s v="FRANCE"/>
    <s v="PAKISTAN"/>
    <m/>
    <s v="'5714491948646'"/>
    <n v="27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00"/>
    <n v="49.99"/>
    <n v="19.996000000000002"/>
    <n v="1999.6000000000001"/>
    <n v="4999"/>
    <s v="PANTS MALE WOV OCO98/EA2"/>
    <s v="FRANCE"/>
    <s v="PAKISTAN"/>
    <m/>
    <s v="'5714491949384'"/>
    <n v="29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9"/>
    <n v="49.99"/>
    <n v="19.996000000000002"/>
    <n v="379.92400000000004"/>
    <n v="949.81000000000006"/>
    <s v="PANTS MALE WOV OCO98/EA2"/>
    <s v="FRANCE"/>
    <s v="PAKISTAN"/>
    <m/>
    <s v="'5714491948318'"/>
    <n v="29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8"/>
    <n v="49.99"/>
    <n v="19.996000000000002"/>
    <n v="359.92800000000005"/>
    <n v="899.82"/>
    <s v="PANTS MALE WOV OCO98/EA2"/>
    <s v="FRANCE"/>
    <s v="PAKISTAN"/>
    <m/>
    <s v="'5714491948622'"/>
    <n v="29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75"/>
    <n v="49.99"/>
    <n v="19.996000000000002"/>
    <n v="1499.7000000000003"/>
    <n v="3749.25"/>
    <s v="PANTS MALE WOV OCO98/EA2"/>
    <s v="FRANCE"/>
    <s v="PAKISTAN"/>
    <m/>
    <s v="'5714491948295'"/>
    <n v="30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62"/>
    <n v="49.99"/>
    <n v="19.996000000000002"/>
    <n v="1239.7520000000002"/>
    <n v="3099.38"/>
    <s v="PANTS MALE WOV OCO98/EA2"/>
    <s v="FRANCE"/>
    <s v="PAKISTAN"/>
    <m/>
    <s v="'5714491948608'"/>
    <n v="30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100"/>
    <n v="49.99"/>
    <n v="19.996000000000002"/>
    <n v="1999.6000000000001"/>
    <n v="4999"/>
    <s v="PANTS MALE WOV OCO98/EA2"/>
    <s v="FRANCE"/>
    <s v="PAKISTAN"/>
    <m/>
    <s v="'5714491948431'"/>
    <n v="30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91"/>
    <n v="49.99"/>
    <n v="19.996000000000002"/>
    <n v="1819.6360000000002"/>
    <n v="4549.09"/>
    <s v="PANTS MALE WOV OCO98/EA2"/>
    <s v="FRANCE"/>
    <s v="PAKISTAN"/>
    <m/>
    <s v="'5714486773598'"/>
    <n v="31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6"/>
    <n v="49.99"/>
    <n v="19.996000000000002"/>
    <n v="1119.7760000000001"/>
    <n v="2799.44"/>
    <s v="PANTS MALE WOV OCO98/EA2"/>
    <s v="FRANCE"/>
    <s v="PAKISTAN"/>
    <m/>
    <s v="'5714491948424'"/>
    <n v="31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95"/>
    <n v="49.99"/>
    <n v="19.996000000000002"/>
    <n v="1899.6200000000001"/>
    <n v="4749.05"/>
    <s v="PANTS MALE WOV OCO98/EA2"/>
    <s v="FRANCE"/>
    <s v="PAKISTAN"/>
    <m/>
    <s v="'5714491948738'"/>
    <n v="31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95"/>
    <n v="49.99"/>
    <n v="19.996000000000002"/>
    <n v="1899.6200000000001"/>
    <n v="4749.05"/>
    <s v="PANTS MALE WOV OCO98/EA2"/>
    <s v="FRANCE"/>
    <s v="PAKISTAN"/>
    <m/>
    <s v="'5714491948677'"/>
    <n v="32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80"/>
    <n v="49.99"/>
    <n v="19.996000000000002"/>
    <n v="1599.6800000000003"/>
    <n v="3999.2000000000003"/>
    <s v="PANTS MALE WOV OCO98/EA2"/>
    <s v="FRANCE"/>
    <s v="PAKISTAN"/>
    <m/>
    <s v="'5714486773536'"/>
    <n v="32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60"/>
    <n v="49.99"/>
    <n v="19.996000000000002"/>
    <n v="1199.7600000000002"/>
    <n v="2999.4"/>
    <s v="PANTS MALE WOV OCO98/EA2"/>
    <s v="FRANCE"/>
    <s v="PAKISTAN"/>
    <m/>
    <s v="'5714491948363'"/>
    <n v="32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0"/>
    <n v="49.99"/>
    <n v="19.996000000000002"/>
    <n v="999.80000000000007"/>
    <n v="2499.5"/>
    <s v="PANTS MALE WOV OCO98/EA2"/>
    <s v="FRANCE"/>
    <s v="PAKISTAN"/>
    <m/>
    <s v="'5714491948417'"/>
    <n v="33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0"/>
    <n v="49.99"/>
    <n v="19.996000000000002"/>
    <n v="999.80000000000007"/>
    <n v="2499.5"/>
    <s v="PANTS MALE WOV OCO98/EA2"/>
    <s v="FRANCE"/>
    <s v="PAKISTAN"/>
    <m/>
    <s v="'5714491948721'"/>
    <n v="33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75"/>
    <n v="49.99"/>
    <n v="19.996000000000002"/>
    <n v="1499.7000000000003"/>
    <n v="3749.25"/>
    <s v="PANTS MALE WOV OCO98/EA2"/>
    <s v="FRANCE"/>
    <s v="PAKISTAN"/>
    <m/>
    <s v="'5714491949070'"/>
    <n v="33"/>
    <n v="36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0"/>
    <n v="49.99"/>
    <n v="19.996000000000002"/>
    <n v="999.80000000000007"/>
    <n v="2499.5"/>
    <s v="PANTS MALE WOV OCO98/EA2"/>
    <s v="FRANCE"/>
    <s v="PAKISTAN"/>
    <m/>
    <s v="'5714491948592'"/>
    <n v="33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7"/>
    <n v="49.99"/>
    <n v="19.996000000000002"/>
    <n v="139.97200000000001"/>
    <n v="349.93"/>
    <s v="PANTS MALE WOV OCO98/EA2"/>
    <s v="FRANCE"/>
    <s v="PAKISTAN"/>
    <m/>
    <s v="'5714491949018'"/>
    <n v="34"/>
    <n v="36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0"/>
    <n v="49.99"/>
    <n v="19.996000000000002"/>
    <n v="999.80000000000007"/>
    <n v="2499.5"/>
    <s v="PANTS MALE WOV OCO98/EA2"/>
    <s v="FRANCE"/>
    <s v="PAKISTAN"/>
    <m/>
    <s v="'5714491948356'"/>
    <n v="34"/>
    <n v="34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58"/>
    <n v="49.99"/>
    <n v="19.996000000000002"/>
    <n v="1159.768"/>
    <n v="2899.42"/>
    <s v="PANTS MALE WOV OCO98/EA2"/>
    <s v="FRANCE"/>
    <s v="PAKISTAN"/>
    <m/>
    <s v="'5714491948660'"/>
    <n v="34"/>
    <n v="30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49"/>
    <n v="49.99"/>
    <n v="19.996000000000002"/>
    <n v="979.80400000000009"/>
    <n v="2449.5100000000002"/>
    <s v="PANTS MALE WOV OCO98/EA2"/>
    <s v="FRANCE"/>
    <s v="PAKISTAN"/>
    <m/>
    <s v="'5714491948547'"/>
    <n v="34"/>
    <n v="32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6"/>
    <s v="Chino Pants"/>
    <s v="FRANCE"/>
    <s v="Jack &amp; Jones"/>
    <s v="JACK&amp;JONES JEANS INTELLIGENCE"/>
    <s v="Pants"/>
    <n v="1"/>
    <n v="31891739"/>
    <n v="12159936"/>
    <s v="JJIROY JJJAMES SA NAVY NOOS"/>
    <s v="Male"/>
    <n v="31"/>
    <n v="49.99"/>
    <n v="19.996000000000002"/>
    <n v="619.87600000000009"/>
    <n v="1549.69"/>
    <s v="PANTS MALE WOV OCO98/EA2"/>
    <s v="FRANCE"/>
    <s v="PAKISTAN"/>
    <m/>
    <s v="'5714491949032'"/>
    <n v="36"/>
    <n v="36"/>
    <s v="Navy Blazer"/>
    <s v="19-3923 TCX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ORGANIC COTTONThis product is made with organic cotton. Organic cotton is grown without the use of harmful chemicals. Organic cotton farming protects natural resources and farmers."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7"/>
    <n v="29.99"/>
    <n v="11.995999999999999"/>
    <n v="83.971999999999994"/>
    <n v="209.92999999999998"/>
    <s v="PULLOVER MALE KNIT CO100"/>
    <s v="FRANCE"/>
    <s v="BANGLADESH"/>
    <m/>
    <s v="'5713739247299'"/>
    <s v="M"/>
    <m/>
    <s v="Black"/>
    <s v="C-N10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4"/>
    <n v="29.99"/>
    <n v="11.995999999999999"/>
    <n v="47.983999999999995"/>
    <n v="119.96"/>
    <s v="PULLOVER MALE KNIT CO100"/>
    <s v="FRANCE"/>
    <s v="BANGLADESH"/>
    <m/>
    <s v="'5713733102938'"/>
    <s v="L"/>
    <m/>
    <s v="Black"/>
    <s v="C-N10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4"/>
    <s v="Knit Crew Neck"/>
    <s v="FRANCE"/>
    <s v="Jack &amp; Jones"/>
    <s v="JACK&amp;JONES ESSENTIALS"/>
    <s v="Knit"/>
    <n v="1"/>
    <n v="31891739"/>
    <n v="12137171"/>
    <s v="JJESTRUCTURE KNIT CREW NECK NOOS"/>
    <s v="Male"/>
    <n v="4"/>
    <n v="29.99"/>
    <n v="11.995999999999999"/>
    <n v="47.983999999999995"/>
    <n v="119.96"/>
    <s v="PULLOVER MALE KNIT CO100"/>
    <s v="FRANCE"/>
    <s v="BANGLADESH"/>
    <m/>
    <s v="'5713739247305'"/>
    <s v="XL"/>
    <m/>
    <s v="Black"/>
    <s v="C-N10"/>
    <s v="Wash inside outWash with similar colors"/>
    <s v="MAXIMUM TEMPERATURE 40 C GENTLE PROCESSDO NOT BLEACHDO NOT TUMBLE DRYFLAT DRYINGIRON AT MAXIMUM SOLE-PLATE TEMPERATURE  OF 150CPROFESSIONAL DRY-CLEANING INTETRACHLOROTHENE AND ALL SOLVENTS LISTED FOR THE SYMBOL F, NORMAL PROCESS"/>
    <m/>
    <m/>
  </r>
  <r>
    <x v="0"/>
    <s v="Sweat Hood"/>
    <s v="FRANCE"/>
    <s v="Jack &amp; Jones"/>
    <s v="JACK&amp;JONES ESSENTIALS"/>
    <s v="Sweat"/>
    <n v="1"/>
    <n v="31891739"/>
    <n v="12157324"/>
    <s v="JJELOGO SWEAT HOOD 2 COL 19/20 NOOS"/>
    <s v="Male"/>
    <n v="101"/>
    <n v="29.99"/>
    <n v="11.995999999999999"/>
    <n v="1211.5959999999998"/>
    <n v="3028.99"/>
    <s v="SWEAT MALE KNIT CO80/PL20"/>
    <s v="FRANCE"/>
    <s v="BANGLADESH"/>
    <s v="Detail:REG"/>
    <s v="'5714501867455'"/>
    <s v="L"/>
    <m/>
    <s v="Yolk Yellow"/>
    <s v="14-084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7324"/>
    <s v="JJELOGO SWEAT HOOD 2 COL 19/20 NOOS"/>
    <s v="Male"/>
    <n v="50"/>
    <n v="29.99"/>
    <n v="11.995999999999999"/>
    <n v="599.79999999999995"/>
    <n v="1499.5"/>
    <s v="SWEAT MALE KNIT CO80/PL20"/>
    <s v="FRANCE"/>
    <s v="BANGLADESH"/>
    <s v="Detail:REG - MELANGE"/>
    <s v="'5714501867554'"/>
    <s v="S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7324"/>
    <s v="JJELOGO SWEAT HOOD 2 COL 19/20 NOOS"/>
    <s v="Male"/>
    <n v="50"/>
    <n v="29.99"/>
    <n v="11.995999999999999"/>
    <n v="599.79999999999995"/>
    <n v="1499.5"/>
    <s v="SWEAT MALE KNIT CO80/PL20"/>
    <s v="FRANCE"/>
    <s v="BANGLADESH"/>
    <s v="Detail:REG - MELANGE"/>
    <s v="'5714501867523'"/>
    <s v="M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7324"/>
    <s v="JJELOGO SWEAT HOOD 2 COL 19/20 NOOS"/>
    <s v="Male"/>
    <n v="206"/>
    <n v="29.99"/>
    <n v="11.995999999999999"/>
    <n v="2471.1759999999999"/>
    <n v="6177.94"/>
    <s v="SWEAT MALE KNIT CO80/PL20"/>
    <s v="FRANCE"/>
    <s v="BANGLADESH"/>
    <s v="Detail:REG - MELANGE"/>
    <s v="'5714501750580'"/>
    <s v="XL"/>
    <m/>
    <s v="Verdant Green"/>
    <s v="19-602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7324"/>
    <s v="JJELOGO SWEAT HOOD 2 COL 19/20 NOOS"/>
    <s v="Male"/>
    <n v="100"/>
    <n v="29.99"/>
    <n v="11.995999999999999"/>
    <n v="1199.5999999999999"/>
    <n v="2999"/>
    <s v="SWEAT MALE KNIT CO80/PL20"/>
    <s v="FRANCE"/>
    <s v="BANGLADESH"/>
    <s v="Detail:REG - MELANGE"/>
    <s v="'5714501867516'"/>
    <s v="XXL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Detail:SLIM FIT - MELANGE"/>
    <s v="'5714515282107'"/>
    <s v="S"/>
    <m/>
    <s v="Light Grey Melange"/>
    <s v="BS000086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Detail:SLIM FIT - MELANGE"/>
    <s v="'5714515282114'"/>
    <s v="M"/>
    <m/>
    <s v="Light Grey Melange"/>
    <s v="BS000086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Detail:SLIM FIT - MELANGE"/>
    <s v="'5714515282121'"/>
    <s v="L"/>
    <m/>
    <s v="Light Grey Melange"/>
    <s v="BS000086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Detail:SLIM FIT - MELANGE"/>
    <s v="'5714515282138'"/>
    <s v="XL"/>
    <m/>
    <s v="Light Grey Melange"/>
    <s v="BS000086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Detail:SLIM FIT - MELANGE"/>
    <s v="'5714515282268'"/>
    <s v="XXL"/>
    <m/>
    <s v="Light Grey Melange"/>
    <s v="BS000086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42"/>
    <n v="14.99"/>
    <n v="5.9960000000000004"/>
    <n v="251.83200000000002"/>
    <n v="629.58000000000004"/>
    <s v="T-SHIRT MALE KNIT CO100"/>
    <s v="FRANCE"/>
    <s v="BANGLADESH"/>
    <s v="Fit:REG"/>
    <s v="'5714506175081'"/>
    <s v="XS"/>
    <m/>
    <s v="Ashley Blue"/>
    <s v="16-401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62"/>
    <n v="14.99"/>
    <n v="5.9960000000000004"/>
    <n v="371.75200000000001"/>
    <n v="929.38"/>
    <s v="T-SHIRT MALE KNIT CO100"/>
    <s v="FRANCE"/>
    <s v="BANGLADESH"/>
    <s v="Fit:REG"/>
    <s v="'5714506175012'"/>
    <s v="XS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42"/>
    <n v="14.99"/>
    <n v="5.9960000000000004"/>
    <n v="251.83200000000002"/>
    <n v="629.58000000000004"/>
    <s v="T-SHIRT MALE KNIT CO100"/>
    <s v="FRANCE"/>
    <s v="BANGLADESH"/>
    <s v="Fit:REG"/>
    <s v="'5714506174947'"/>
    <s v="XS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42"/>
    <n v="14.99"/>
    <n v="5.9960000000000004"/>
    <n v="251.83200000000002"/>
    <n v="629.58000000000004"/>
    <s v="T-SHIRT MALE KNIT CO100"/>
    <s v="FRANCE"/>
    <s v="BANGLADESH"/>
    <s v="Fit:REG"/>
    <s v="'5714506755122'"/>
    <s v="XS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52"/>
    <n v="14.99"/>
    <n v="5.9960000000000004"/>
    <n v="911.39200000000005"/>
    <n v="2278.48"/>
    <s v="T-SHIRT MALE KNIT CO100"/>
    <s v="FRANCE"/>
    <s v="BANGLADESH"/>
    <s v="Fit:REG"/>
    <s v="'5714506175128'"/>
    <s v="S"/>
    <m/>
    <s v="Ashley Blue"/>
    <s v="16-401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77"/>
    <n v="14.99"/>
    <n v="5.9960000000000004"/>
    <n v="461.69200000000001"/>
    <n v="1154.23"/>
    <s v="T-SHIRT MALE KNIT CO100"/>
    <s v="FRANCE"/>
    <s v="BANGLADESH"/>
    <s v="Fit:REG"/>
    <s v="'5714506175050'"/>
    <s v="S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50"/>
    <n v="29.99"/>
    <n v="11.995999999999999"/>
    <n v="599.79999999999995"/>
    <n v="1499.5"/>
    <s v="SWEAT MALE KNIT CO100"/>
    <s v="FRANCE"/>
    <s v="BANGLADESH"/>
    <s v="Fit:REG"/>
    <s v="'5714508921181'"/>
    <s v="S"/>
    <m/>
    <s v="Fir"/>
    <s v="18-5621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41"/>
    <n v="14.99"/>
    <n v="5.9960000000000004"/>
    <n v="245.83600000000001"/>
    <n v="614.59"/>
    <s v="T-SHIRT MALE KNIT CO100"/>
    <s v="FRANCE"/>
    <s v="BANGLADESH"/>
    <s v="Fit:REG"/>
    <s v="'5714506755160'"/>
    <s v="S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50"/>
    <n v="29.99"/>
    <n v="11.995999999999999"/>
    <n v="599.79999999999995"/>
    <n v="1499.5"/>
    <s v="SWEAT MALE KNIT CO100"/>
    <s v="FRANCE"/>
    <s v="BANGLADESH"/>
    <s v="Fit:REG"/>
    <s v="'5714508921297'"/>
    <s v="S"/>
    <m/>
    <s v="Navy Blazer"/>
    <s v="19-3923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50"/>
    <n v="29.99"/>
    <n v="11.995999999999999"/>
    <n v="599.79999999999995"/>
    <n v="1499.5"/>
    <s v="SWEAT MALE KNIT CO100"/>
    <s v="FRANCE"/>
    <s v="BANGLADESH"/>
    <s v="Fit:REG"/>
    <s v="'5714508921389'"/>
    <s v="S"/>
    <m/>
    <s v="Light Grey Melange"/>
    <s v="BS000086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36"/>
    <n v="14.99"/>
    <n v="5.9960000000000004"/>
    <n v="815.45600000000002"/>
    <n v="2038.64"/>
    <s v="T-SHIRT MALE KNIT CO100"/>
    <s v="FRANCE"/>
    <s v="BANGLADESH"/>
    <s v="Fit:REG"/>
    <s v="'5714506174985'"/>
    <s v="S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30"/>
    <n v="14.99"/>
    <n v="5.9960000000000004"/>
    <n v="779.48"/>
    <n v="1948.7"/>
    <s v="T-SHIRT MALE KNIT CO100"/>
    <s v="FRANCE"/>
    <s v="BANGLADESH"/>
    <s v="Fit:REG"/>
    <s v="'5714506175036'"/>
    <s v="M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56"/>
    <n v="14.99"/>
    <n v="5.9960000000000004"/>
    <n v="335.77600000000001"/>
    <n v="839.44"/>
    <s v="T-SHIRT MALE KNIT CO100"/>
    <s v="FRANCE"/>
    <s v="BANGLADESH"/>
    <s v="Fit:REG"/>
    <s v="'5714506755146'"/>
    <s v="M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100"/>
    <n v="29.99"/>
    <n v="11.995999999999999"/>
    <n v="1199.5999999999999"/>
    <n v="2999"/>
    <s v="SWEAT MALE KNIT CO100"/>
    <s v="FRANCE"/>
    <s v="BANGLADESH"/>
    <s v="Fit:REG"/>
    <s v="'5714508921198'"/>
    <s v="M"/>
    <m/>
    <s v="Fir"/>
    <s v="18-5621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100"/>
    <n v="29.99"/>
    <n v="11.995999999999999"/>
    <n v="1199.5999999999999"/>
    <n v="2999"/>
    <s v="SWEAT MALE KNIT CO100"/>
    <s v="FRANCE"/>
    <s v="BANGLADESH"/>
    <s v="Fit:REG"/>
    <s v="'5714508921396'"/>
    <s v="M"/>
    <m/>
    <s v="Light Grey Melange"/>
    <s v="BS000086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36"/>
    <n v="14.99"/>
    <n v="5.9960000000000004"/>
    <n v="815.45600000000002"/>
    <n v="2038.64"/>
    <s v="T-SHIRT MALE KNIT CO100"/>
    <s v="FRANCE"/>
    <s v="BANGLADESH"/>
    <s v="Fit:REG"/>
    <s v="'5714506174961'"/>
    <s v="M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100"/>
    <n v="29.99"/>
    <n v="11.995999999999999"/>
    <n v="1199.5999999999999"/>
    <n v="2999"/>
    <s v="SWEAT MALE KNIT CO100"/>
    <s v="FRANCE"/>
    <s v="BANGLADESH"/>
    <s v="Fit:REG"/>
    <s v="'5714508921303'"/>
    <s v="M"/>
    <m/>
    <s v="Navy Blazer"/>
    <s v="19-3923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29"/>
    <n v="14.99"/>
    <n v="5.9960000000000004"/>
    <n v="773.48400000000004"/>
    <n v="1933.71"/>
    <s v="T-SHIRT MALE KNIT CO100"/>
    <s v="FRANCE"/>
    <s v="BANGLADESH"/>
    <s v="Fit:REG"/>
    <s v="'5714506175104'"/>
    <s v="M"/>
    <m/>
    <s v="Ashley Blue"/>
    <s v="16-401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51"/>
    <n v="14.99"/>
    <n v="5.9960000000000004"/>
    <n v="905.39600000000007"/>
    <n v="2263.4900000000002"/>
    <s v="T-SHIRT MALE KNIT CO100"/>
    <s v="FRANCE"/>
    <s v="BANGLADESH"/>
    <s v="Fit:REG"/>
    <s v="'5714506755030'"/>
    <s v="L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100"/>
    <n v="29.99"/>
    <n v="11.995999999999999"/>
    <n v="1199.5999999999999"/>
    <n v="2999"/>
    <s v="SWEAT MALE KNIT CO100"/>
    <s v="FRANCE"/>
    <s v="BANGLADESH"/>
    <s v="Fit:REG"/>
    <s v="'5714500463009'"/>
    <s v="L"/>
    <m/>
    <s v="Fir"/>
    <s v="18-5621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100"/>
    <n v="29.99"/>
    <n v="11.995999999999999"/>
    <n v="1199.5999999999999"/>
    <n v="2999"/>
    <s v="SWEAT MALE KNIT CO100"/>
    <s v="FRANCE"/>
    <s v="BANGLADESH"/>
    <s v="Fit:REG"/>
    <s v="'5714500463245'"/>
    <s v="L"/>
    <m/>
    <s v="Navy Blazer"/>
    <s v="19-3923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3"/>
    <n v="14.99"/>
    <n v="5.9960000000000004"/>
    <n v="17.988"/>
    <n v="44.97"/>
    <s v="T-SHIRT MALE KNIT CO100"/>
    <s v="FRANCE"/>
    <s v="BANGLADESH"/>
    <s v="Fit:REG"/>
    <s v="'5714504770691'"/>
    <s v="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31"/>
    <n v="29.99"/>
    <n v="11.995999999999999"/>
    <n v="371.87599999999998"/>
    <n v="929.68999999999994"/>
    <s v="SWEAT MALE KNIT CO100"/>
    <s v="FRANCE"/>
    <s v="BANGLADESH"/>
    <s v="Fit:REG"/>
    <s v="'5714500464273'"/>
    <s v="L"/>
    <m/>
    <s v="Light Grey Melange"/>
    <s v="BS000086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85"/>
    <n v="14.99"/>
    <n v="5.9960000000000004"/>
    <n v="1109.26"/>
    <n v="2773.15"/>
    <s v="T-SHIRT MALE KNIT CO100"/>
    <s v="FRANCE"/>
    <s v="BANGLADESH"/>
    <s v="Fit:REG"/>
    <s v="'5714504770707'"/>
    <s v="L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50"/>
    <n v="29.99"/>
    <n v="11.995999999999999"/>
    <n v="599.79999999999995"/>
    <n v="1499.5"/>
    <s v="SWEAT MALE KNIT CO100"/>
    <s v="FRANCE"/>
    <s v="BANGLADESH"/>
    <s v="Fit:REG"/>
    <s v="'5714508921211'"/>
    <s v="XL"/>
    <m/>
    <s v="Fir"/>
    <s v="18-5621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67"/>
    <n v="14.99"/>
    <n v="5.9960000000000004"/>
    <n v="1001.3320000000001"/>
    <n v="2503.33"/>
    <s v="T-SHIRT MALE KNIT CO100"/>
    <s v="FRANCE"/>
    <s v="BANGLADESH"/>
    <s v="Fit:REG"/>
    <s v="'5714506175043'"/>
    <s v="X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4"/>
    <n v="14.99"/>
    <n v="5.9960000000000004"/>
    <n v="83.944000000000003"/>
    <n v="209.86"/>
    <s v="T-SHIRT MALE KNIT CO100"/>
    <s v="FRANCE"/>
    <s v="BANGLADESH"/>
    <s v="Fit:REG"/>
    <s v="'5714506175111'"/>
    <s v="XL"/>
    <m/>
    <s v="Ashley Blue"/>
    <s v="16-401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37"/>
    <n v="14.99"/>
    <n v="5.9960000000000004"/>
    <n v="821.45200000000011"/>
    <n v="2053.63"/>
    <s v="T-SHIRT MALE KNIT CO100"/>
    <s v="FRANCE"/>
    <s v="BANGLADESH"/>
    <s v="Fit:REG"/>
    <s v="'5714506174978'"/>
    <s v="XL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1"/>
    <n v="31891739"/>
    <n v="12167972"/>
    <s v="JORVENTURE SWEAT HOOD STS"/>
    <s v="Male"/>
    <n v="50"/>
    <n v="29.99"/>
    <n v="11.995999999999999"/>
    <n v="599.79999999999995"/>
    <n v="1499.5"/>
    <s v="SWEAT MALE KNIT CO100"/>
    <s v="FRANCE"/>
    <s v="BANGLADESH"/>
    <s v="Fit:REG"/>
    <s v="'5714508921327'"/>
    <s v="XL"/>
    <m/>
    <s v="Navy Blazer"/>
    <s v="19-3923 TCX"/>
    <s v="Wash with similar colors"/>
    <s v="MAXIMUM TEMPERATURE 40C NORMAL PROCESSDO NOT BLEACHTUMBLE DRYING POSSIBLE DRYING AT LOWER TEMPERATUREIRON AT A MAXIMUM SOLE PLATE TEMPERATURE OF 110C STEAM IRONING MAY CAUSE IRREVERSIBLE DAMAGE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20"/>
    <n v="14.99"/>
    <n v="5.9960000000000004"/>
    <n v="119.92000000000002"/>
    <n v="299.8"/>
    <s v="T-SHIRT MALE KNIT CO100"/>
    <s v="FRANCE"/>
    <s v="BANGLADESH"/>
    <s v="Fit:REG"/>
    <s v="'5714506755153'"/>
    <s v="XL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116"/>
    <n v="14.99"/>
    <n v="5.9960000000000004"/>
    <n v="695.53600000000006"/>
    <n v="1738.84"/>
    <s v="T-SHIRT MALE KNIT CO100"/>
    <s v="FRANCE"/>
    <s v="BANGLADESH"/>
    <s v="Fit:REG"/>
    <s v="'5714506755139'"/>
    <s v="XXL"/>
    <m/>
    <s v="Flan"/>
    <s v="11-0619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35"/>
    <n v="14.99"/>
    <n v="5.9960000000000004"/>
    <n v="209.86"/>
    <n v="524.65"/>
    <s v="T-SHIRT MALE KNIT CO100"/>
    <s v="FRANCE"/>
    <s v="BANGLADESH"/>
    <s v="Fit:REG"/>
    <s v="'5714506174954'"/>
    <s v="XXL"/>
    <m/>
    <s v="Light Grey Melange"/>
    <s v="BS000086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23"/>
    <n v="14.99"/>
    <n v="5.9960000000000004"/>
    <n v="137.90800000000002"/>
    <n v="344.77"/>
    <s v="T-SHIRT MALE KNIT CO100"/>
    <s v="FRANCE"/>
    <s v="BANGLADESH"/>
    <s v="Fit:REG"/>
    <s v="'5714506175098'"/>
    <s v="XXL"/>
    <m/>
    <s v="Ashley Blue"/>
    <s v="16-4013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Crew Neck S/S"/>
    <s v="FRANCE"/>
    <s v="Jack &amp; Jones"/>
    <s v="JACK&amp;JONES ORIGINALS"/>
    <s v="T-shirts &amp; Tops"/>
    <n v="1"/>
    <n v="31891739"/>
    <n v="12170564"/>
    <s v="JORRICKY TEE SS CREW NECK STS"/>
    <s v="Male"/>
    <n v="74"/>
    <n v="14.99"/>
    <n v="5.9960000000000004"/>
    <n v="443.70400000000001"/>
    <n v="1109.26"/>
    <s v="T-SHIRT MALE KNIT CO100"/>
    <s v="FRANCE"/>
    <s v="BANGLADESH"/>
    <s v="Fit:REG"/>
    <s v="'5714506175029'"/>
    <s v="XX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15"/>
    <n v="29.99"/>
    <n v="11.995999999999999"/>
    <n v="179.93999999999997"/>
    <n v="449.84999999999997"/>
    <s v="SWEAT MALE KNIT CO80/PL20"/>
    <s v="FRANCE"/>
    <s v="BANGLADESH"/>
    <s v="Fit:Reg /Large Print"/>
    <s v="'5714499872240'"/>
    <s v="XS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40"/>
    <n v="29.99"/>
    <n v="11.995999999999999"/>
    <n v="479.83999999999992"/>
    <n v="1199.5999999999999"/>
    <s v="SWEAT MALE KNIT CO80/PL20"/>
    <s v="FRANCE"/>
    <s v="BANGLADESH"/>
    <s v="Fit:Reg /Large Print"/>
    <s v="'5714499872189'"/>
    <s v="S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150"/>
    <n v="29.99"/>
    <n v="11.995999999999999"/>
    <n v="1799.3999999999999"/>
    <n v="4498.5"/>
    <s v="SWEAT MALE KNIT CO80/PL20"/>
    <s v="FRANCE"/>
    <s v="BANGLADESH"/>
    <s v="Fit:Reg /Large Print"/>
    <s v="'5714499872196'"/>
    <s v="M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200"/>
    <n v="29.99"/>
    <n v="11.995999999999999"/>
    <n v="2399.1999999999998"/>
    <n v="5998"/>
    <s v="SWEAT MALE KNIT CO80/PL20"/>
    <s v="FRANCE"/>
    <s v="BANGLADESH"/>
    <s v="Fit:Reg /Large Print"/>
    <s v="'5714494630340'"/>
    <s v="L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80"/>
    <n v="29.99"/>
    <n v="11.995999999999999"/>
    <n v="959.67999999999984"/>
    <n v="2399.1999999999998"/>
    <s v="SWEAT MALE KNIT CO80/PL20"/>
    <s v="FRANCE"/>
    <s v="BANGLADESH"/>
    <s v="Fit:Reg /Large Print"/>
    <s v="'5714499872202'"/>
    <s v="XL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ESSENTIALS"/>
    <s v="Sweat"/>
    <n v="1"/>
    <n v="31891739"/>
    <n v="12152840"/>
    <s v="JJECORP LOGO SWEAT HOOD NOOS"/>
    <s v="Male"/>
    <n v="50"/>
    <n v="29.99"/>
    <n v="11.995999999999999"/>
    <n v="599.79999999999995"/>
    <n v="1499.5"/>
    <s v="SWEAT MALE KNIT CO80/PL20"/>
    <s v="FRANCE"/>
    <s v="BANGLADESH"/>
    <s v="Fit:Reg /Large Print"/>
    <s v="'5714499872219'"/>
    <s v="XXL"/>
    <m/>
    <s v="Rio Red"/>
    <s v="19-1656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042'"/>
    <s v="S"/>
    <m/>
    <s v="Ashley Blue"/>
    <s v="16-401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060'"/>
    <s v="S"/>
    <m/>
    <s v="Black"/>
    <s v="C-N10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080'"/>
    <s v="S"/>
    <m/>
    <s v="Navy Blazer"/>
    <s v="19-392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183'"/>
    <s v="S"/>
    <m/>
    <s v="Sky Captain"/>
    <s v="19-3922 TCX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515429304'"/>
    <s v="S"/>
    <m/>
    <s v="Light Grey Melange"/>
    <s v="BS000086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915688059'"/>
    <s v="M"/>
    <m/>
    <s v="Ashley Blue"/>
    <s v="16-401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Fit:SLIM"/>
    <s v="'5714515282190'"/>
    <s v="M"/>
    <m/>
    <s v="Sky Captain"/>
    <s v="19-3922 TCX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Fit:SLIM"/>
    <s v="'5714515282077'"/>
    <s v="M"/>
    <m/>
    <s v="Black"/>
    <s v="C-N10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515429311'"/>
    <s v="M"/>
    <m/>
    <s v="Light Grey Melange"/>
    <s v="BS000086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915688097'"/>
    <s v="M"/>
    <m/>
    <s v="Navy Blazer"/>
    <s v="19-3923 TCX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915688066'"/>
    <s v="L"/>
    <m/>
    <s v="Ashley Blue"/>
    <s v="16-401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Fit:SLIM"/>
    <s v="'5714515282084'"/>
    <s v="L"/>
    <m/>
    <s v="Black"/>
    <s v="C-N10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915688103'"/>
    <s v="L"/>
    <m/>
    <s v="Navy Blazer"/>
    <s v="19-392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48"/>
    <n v="39.99"/>
    <n v="15.996"/>
    <n v="767.80799999999999"/>
    <n v="1919.52"/>
    <s v="SWEAT MALE KNIT PL65/CO35"/>
    <s v="FRANCE"/>
    <s v="CHINA"/>
    <s v="Fit:SLIM"/>
    <s v="'5714515282206'"/>
    <s v="L"/>
    <m/>
    <s v="Sky Captain"/>
    <s v="19-3922 TCX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48"/>
    <n v="49.99"/>
    <n v="19.996000000000002"/>
    <n v="959.80800000000011"/>
    <n v="2399.52"/>
    <s v="SWEAT MALE KNIT CO100"/>
    <s v="FRANCE"/>
    <s v="BANGLADESH"/>
    <s v="Fit:SLIM"/>
    <s v="'5714515429328'"/>
    <s v="L"/>
    <m/>
    <s v="Light Grey Melange"/>
    <s v="BS000086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091'"/>
    <s v="XL"/>
    <m/>
    <s v="Black"/>
    <s v="C-N10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073'"/>
    <s v="XL"/>
    <m/>
    <s v="Ashley Blue"/>
    <s v="16-4013 TCX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213'"/>
    <s v="XL"/>
    <m/>
    <s v="Sky Captain"/>
    <s v="19-3922 TCX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110'"/>
    <s v="XL"/>
    <m/>
    <s v="Navy Blazer"/>
    <s v="19-3923 TCX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515429335'"/>
    <s v="XL"/>
    <m/>
    <s v="Light Grey Melange"/>
    <s v="BS000086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515429441'"/>
    <s v="XXL"/>
    <m/>
    <s v="Light Grey Melange"/>
    <s v="BS000086"/>
    <m/>
    <m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282'"/>
    <s v="XXL"/>
    <m/>
    <s v="Sky Captain"/>
    <s v="19-3922 TCX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CORE"/>
    <s v="Sweat"/>
    <n v="24"/>
    <n v="31891739"/>
    <n v="12169804"/>
    <s v="JCOLINK SWEAT HOOD KA"/>
    <s v="Male"/>
    <n v="24"/>
    <n v="39.99"/>
    <n v="15.996"/>
    <n v="383.904"/>
    <n v="959.76"/>
    <s v="SWEAT MALE KNIT PL65/CO35"/>
    <s v="FRANCE"/>
    <s v="CHINA"/>
    <s v="Fit:SLIM"/>
    <s v="'5714515282251'"/>
    <s v="XXL"/>
    <m/>
    <s v="Black"/>
    <s v="C-N10"/>
    <s v="Wash with similar colors"/>
    <s v="MAXIMUM TEMPERATURE 40C NORMAL PROCESSDO NOT BLEACHDO NOT TUMBLE DRYLINE DRYINGIRON AT A MAXIMUM SOLE PLATE TEMPERATURE OF 110C STEAM IRONING MAY CAUSE IRREVERSIBLE DAMAGEPROFESSIONAL DRY-CLEANING INTETRACHLOROTHENE AND ALL SOLVENTS LISTED FOR THE SYMBOL F, GENTLE PROCESS"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134'"/>
    <s v="XXL"/>
    <m/>
    <s v="Ashley Blue"/>
    <s v="16-4013 TCX"/>
    <m/>
    <m/>
    <m/>
    <m/>
  </r>
  <r>
    <x v="0"/>
    <s v="Sweat Hood"/>
    <s v="FRANCE"/>
    <s v="Jack &amp; Jones"/>
    <s v="JACK&amp;JONES ORIGINALS"/>
    <s v="Sweat"/>
    <n v="24"/>
    <n v="31891739"/>
    <n v="12165942"/>
    <s v="JORNADAR SWEAT ZIP HOOD KA"/>
    <s v="Male"/>
    <n v="24"/>
    <n v="49.99"/>
    <n v="19.996000000000002"/>
    <n v="479.90400000000005"/>
    <n v="1199.76"/>
    <s v="SWEAT MALE KNIT CO100"/>
    <s v="FRANCE"/>
    <s v="BANGLADESH"/>
    <s v="Fit:SLIM"/>
    <s v="'5714915688158'"/>
    <s v="XXL"/>
    <m/>
    <s v="Navy Blazer"/>
    <s v="19-3923 TCX"/>
    <m/>
    <m/>
    <m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36"/>
    <n v="12.99"/>
    <n v="5.1959999999999997"/>
    <n v="1226.2559999999999"/>
    <n v="3065.64"/>
    <s v="T-SHIRT MALE KNIT CO100"/>
    <s v="FRANCE"/>
    <s v="BANGLADESH"/>
    <s v="Fit:Slim/Small Print"/>
    <s v="'5714487944911'"/>
    <s v="XS"/>
    <m/>
    <s v="Surf the Web"/>
    <s v="19-3952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50"/>
    <n v="12.99"/>
    <n v="5.1959999999999997"/>
    <n v="259.8"/>
    <n v="649.5"/>
    <s v="T-SHIRT MALE KNIT CO100"/>
    <s v="FRANCE"/>
    <s v="BANGLADESH"/>
    <s v="Fit:Slim/Small Print"/>
    <s v="'5714487087939'"/>
    <s v="S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63"/>
    <n v="12.99"/>
    <n v="5.1959999999999997"/>
    <n v="1366.548"/>
    <n v="3416.37"/>
    <s v="T-SHIRT MALE KNIT CO100"/>
    <s v="FRANCE"/>
    <s v="BANGLADESH"/>
    <s v="Fit:Slim/Small Print"/>
    <s v="'5714487944652'"/>
    <s v="S"/>
    <m/>
    <s v="Surf the Web"/>
    <s v="19-3952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50"/>
    <n v="12.99"/>
    <n v="5.1959999999999997"/>
    <n v="1299"/>
    <n v="3247.5"/>
    <s v="T-SHIRT MALE KNIT CO100"/>
    <s v="FRANCE"/>
    <s v="BANGLADESH"/>
    <s v="Fit:Slim/Small Print"/>
    <s v="'5714487087908'"/>
    <s v="M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08"/>
    <n v="12.99"/>
    <n v="5.1959999999999997"/>
    <n v="1080.768"/>
    <n v="2701.92"/>
    <s v="T-SHIRT MALE KNIT CO100"/>
    <s v="FRANCE"/>
    <s v="BANGLADESH"/>
    <s v="Fit:Slim/Small Print"/>
    <s v="'5714487944669'"/>
    <s v="M"/>
    <m/>
    <s v="Surf the Web"/>
    <s v="19-3952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50"/>
    <n v="12.99"/>
    <n v="5.1959999999999997"/>
    <n v="1299"/>
    <n v="3247.5"/>
    <s v="T-SHIRT MALE KNIT CO100"/>
    <s v="FRANCE"/>
    <s v="BANGLADESH"/>
    <s v="Fit:Slim/Small Print"/>
    <s v="'5714487087915'"/>
    <s v="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54"/>
    <n v="12.99"/>
    <n v="5.1959999999999997"/>
    <n v="280.584"/>
    <n v="701.46"/>
    <s v="T-SHIRT MALE KNIT CO100"/>
    <s v="FRANCE"/>
    <s v="BANGLADESH"/>
    <s v="Fit:Slim/Small Print"/>
    <s v="'5714487087915'"/>
    <s v="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74"/>
    <n v="12.99"/>
    <n v="5.1959999999999997"/>
    <n v="384.50399999999996"/>
    <n v="961.26"/>
    <s v="T-SHIRT MALE KNIT CO100"/>
    <s v="FRANCE"/>
    <s v="BANGLADESH"/>
    <s v="Fit:Slim/Small Print"/>
    <s v="'5714487087922'"/>
    <s v="X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00"/>
    <n v="12.99"/>
    <n v="5.1959999999999997"/>
    <n v="1039.2"/>
    <n v="2598"/>
    <s v="T-SHIRT MALE KNIT CO100"/>
    <s v="FRANCE"/>
    <s v="BANGLADESH"/>
    <s v="Fit:Slim/Small Print"/>
    <s v="'5714487087922'"/>
    <s v="X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56"/>
    <n v="12.99"/>
    <n v="5.1959999999999997"/>
    <n v="290.976"/>
    <n v="727.44"/>
    <s v="T-SHIRT MALE KNIT CO100"/>
    <s v="FRANCE"/>
    <s v="BANGLADESH"/>
    <s v="Fit:Slim/Small Print"/>
    <s v="'5714487944683'"/>
    <s v="XL"/>
    <m/>
    <s v="Surf the Web"/>
    <s v="19-3952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281"/>
    <n v="12.99"/>
    <n v="5.1959999999999997"/>
    <n v="1460.076"/>
    <n v="3650.19"/>
    <s v="T-SHIRT MALE KNIT CO100"/>
    <s v="FRANCE"/>
    <s v="BANGLADESH"/>
    <s v="Fit:Slim/Small Print"/>
    <s v="'5714487944782'"/>
    <s v="XXL"/>
    <m/>
    <s v="Surf the Web"/>
    <s v="19-3952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3"/>
    <s v="Tops"/>
    <s v="FRANCE"/>
    <s v="Jack &amp; Jones"/>
    <s v="JACK&amp;JONES ESSENTIALS"/>
    <s v="T-shirts &amp; Tops"/>
    <n v="1"/>
    <n v="31891739"/>
    <n v="12151955"/>
    <s v="JJECORP LOGO TEE SS O-NECK  NOOS"/>
    <s v="Male"/>
    <n v="100"/>
    <n v="12.99"/>
    <n v="5.1959999999999997"/>
    <n v="519.6"/>
    <n v="1299"/>
    <s v="T-SHIRT MALE KNIT CO100"/>
    <s v="FRANCE"/>
    <s v="BANGLADESH"/>
    <s v="Fit:Slim/Small Print"/>
    <s v="'5714487087892'"/>
    <s v="XXL"/>
    <m/>
    <s v="Cloud Dancer"/>
    <s v="11-4201 TCX"/>
    <s v="Wash with similar colors"/>
    <s v="MAXIMUM TEMPERATURE 40C NORMAL PROCESSDO NOT BLEACHTUMBLE DRYING POSSIBLE DRYING AT LOWER TEMPERATUR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30"/>
    <n v="79.989999999999995"/>
    <n v="31.995999999999999"/>
    <n v="959.88"/>
    <n v="2399.6999999999998"/>
    <s v="JEANS MALE WOV CO92/EME6/EA2"/>
    <s v="FRANCE"/>
    <s v="TURKEY"/>
    <m/>
    <s v="'5714491446548'"/>
    <n v="27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50"/>
    <n v="69.989999999999995"/>
    <n v="27.995999999999999"/>
    <n v="1399.8"/>
    <n v="3499.4999999999995"/>
    <s v="JEANS MALE WOV CO79/PL20/EA1"/>
    <s v="FRANCE"/>
    <s v="BANGLADESH"/>
    <m/>
    <s v="'5714492205014'"/>
    <n v="27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8"/>
    <n v="69.989999999999995"/>
    <n v="27.995999999999999"/>
    <n v="783.88799999999992"/>
    <n v="1959.7199999999998"/>
    <s v="JEANS MALE WOV CO79/PL20/EA1"/>
    <s v="FRANCE"/>
    <s v="BANGLADESH"/>
    <m/>
    <s v="'5714492205380'"/>
    <n v="27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555'"/>
    <n v="28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50"/>
    <n v="69.989999999999995"/>
    <n v="27.995999999999999"/>
    <n v="1399.8"/>
    <n v="3499.4999999999995"/>
    <s v="JEANS MALE WOV CO79/PL20/EA1"/>
    <s v="FRANCE"/>
    <s v="BANGLADESH"/>
    <m/>
    <s v="'5714492205021'"/>
    <n v="28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32"/>
    <n v="69.989999999999995"/>
    <n v="27.995999999999999"/>
    <n v="895.87199999999996"/>
    <n v="2239.6799999999998"/>
    <s v="JEANS MALE WOV CO79/PL20/EA1"/>
    <s v="FRANCE"/>
    <s v="BANGLADESH"/>
    <m/>
    <s v="'5714492205397'"/>
    <n v="28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80"/>
    <n v="79.989999999999995"/>
    <n v="31.995999999999999"/>
    <n v="2559.6799999999998"/>
    <n v="6399.2"/>
    <s v="JEANS MALE WOV CO92/EME6/EA2"/>
    <s v="FRANCE"/>
    <s v="TURKEY"/>
    <m/>
    <s v="'5714491446524'"/>
    <n v="29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00"/>
    <n v="69.989999999999995"/>
    <n v="27.995999999999999"/>
    <n v="2799.6"/>
    <n v="6998.9999999999991"/>
    <s v="JEANS MALE WOV CO79/PL20/EA1"/>
    <s v="FRANCE"/>
    <s v="BANGLADESH"/>
    <m/>
    <s v="'5714492205038'"/>
    <n v="29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8"/>
    <n v="69.989999999999995"/>
    <n v="27.995999999999999"/>
    <n v="503.928"/>
    <n v="1259.82"/>
    <s v="JEANS MALE WOV CO79/PL20/EA1"/>
    <s v="FRANCE"/>
    <s v="BANGLADESH"/>
    <m/>
    <s v="'5714492205403'"/>
    <n v="29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54"/>
    <n v="69.989999999999995"/>
    <n v="27.995999999999999"/>
    <n v="1511.7839999999999"/>
    <n v="3779.4599999999996"/>
    <s v="JEANS MALE WOV CO55/LYO35/EME8/EA2"/>
    <s v="FRANCE"/>
    <s v="PAKISTAN"/>
    <m/>
    <s v="'5714491894523'"/>
    <n v="29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364'"/>
    <n v="30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500'"/>
    <n v="30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8"/>
    <n v="69.989999999999995"/>
    <n v="27.995999999999999"/>
    <n v="783.88799999999992"/>
    <n v="1959.7199999999998"/>
    <s v="JEANS MALE WOV CO79/PL20/EA1"/>
    <s v="FRANCE"/>
    <s v="BANGLADESH"/>
    <m/>
    <s v="'5714492205045'"/>
    <n v="30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52"/>
    <n v="69.989999999999995"/>
    <n v="27.995999999999999"/>
    <n v="1455.7919999999999"/>
    <n v="3639.4799999999996"/>
    <s v="JEANS MALE WOV CO55/LYO35/EME8/EA2"/>
    <s v="FRANCE"/>
    <s v="PAKISTAN"/>
    <m/>
    <s v="'5714491894943'"/>
    <n v="30"/>
    <n v="30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101"/>
    <n v="69.989999999999995"/>
    <n v="27.995999999999999"/>
    <n v="2827.596"/>
    <n v="7068.99"/>
    <s v="JEANS MALE WOV CO55/LYO35/EME8/EA2"/>
    <s v="FRANCE"/>
    <s v="PAKISTAN"/>
    <m/>
    <s v="'5714491894530'"/>
    <n v="30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35"/>
    <n v="69.989999999999995"/>
    <n v="27.995999999999999"/>
    <n v="979.8599999999999"/>
    <n v="2449.6499999999996"/>
    <s v="JEANS MALE WOV CO55/LYO35/EME8/EA2"/>
    <s v="FRANCE"/>
    <s v="PAKISTAN"/>
    <m/>
    <s v="'5714491894639'"/>
    <n v="30"/>
    <n v="34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30"/>
    <n v="69.989999999999995"/>
    <n v="27.995999999999999"/>
    <n v="839.88"/>
    <n v="2099.6999999999998"/>
    <s v="JEANS MALE WOV CO79/PL20/EA1"/>
    <s v="FRANCE"/>
    <s v="BANGLADESH"/>
    <m/>
    <s v="'5714492205151'"/>
    <n v="31"/>
    <n v="34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00"/>
    <n v="69.989999999999995"/>
    <n v="27.995999999999999"/>
    <n v="2799.6"/>
    <n v="6998.9999999999991"/>
    <s v="JEANS MALE WOV CO79/PL20/EA1"/>
    <s v="FRANCE"/>
    <s v="BANGLADESH"/>
    <m/>
    <s v="'5713778876313'"/>
    <n v="31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2"/>
    <n v="69.989999999999995"/>
    <n v="27.995999999999999"/>
    <n v="615.91199999999992"/>
    <n v="1539.78"/>
    <s v="JEANS MALE WOV CO79/PL20/EA1"/>
    <s v="FRANCE"/>
    <s v="BANGLADESH"/>
    <m/>
    <s v="'5714492205427'"/>
    <n v="31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494'"/>
    <n v="31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630'"/>
    <n v="31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25"/>
    <n v="69.989999999999995"/>
    <n v="27.995999999999999"/>
    <n v="699.9"/>
    <n v="1749.7499999999998"/>
    <s v="JEANS MALE WOV CO55/LYO35/EME8/EA2"/>
    <s v="FRANCE"/>
    <s v="PAKISTAN"/>
    <m/>
    <s v="'5714491894950'"/>
    <n v="31"/>
    <n v="30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4"/>
    <n v="69.989999999999995"/>
    <n v="27.995999999999999"/>
    <n v="111.98399999999999"/>
    <n v="279.95999999999998"/>
    <s v="JEANS MALE WOV CO55/LYO35/EME8/EA2"/>
    <s v="FRANCE"/>
    <s v="PAKISTAN"/>
    <m/>
    <s v="'5713779743560'"/>
    <n v="31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6"/>
    <n v="69.989999999999995"/>
    <n v="27.995999999999999"/>
    <n v="167.976"/>
    <n v="419.93999999999994"/>
    <s v="JEANS MALE WOV CO79/PL20/EA1"/>
    <s v="FRANCE"/>
    <s v="BANGLADESH"/>
    <m/>
    <s v="'5714492205168'"/>
    <n v="32"/>
    <n v="34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2"/>
    <n v="69.989999999999995"/>
    <n v="27.995999999999999"/>
    <n v="615.91199999999992"/>
    <n v="1539.78"/>
    <s v="JEANS MALE WOV CO79/PL20/EA1"/>
    <s v="FRANCE"/>
    <s v="BANGLADESH"/>
    <m/>
    <s v="'5714492205434'"/>
    <n v="32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8"/>
    <n v="69.989999999999995"/>
    <n v="27.995999999999999"/>
    <n v="503.928"/>
    <n v="1259.82"/>
    <s v="JEANS MALE WOV CO79/PL20/EA1"/>
    <s v="FRANCE"/>
    <s v="BANGLADESH"/>
    <m/>
    <s v="'5714492205816'"/>
    <n v="32"/>
    <n v="36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120"/>
    <n v="69.989999999999995"/>
    <n v="27.995999999999999"/>
    <n v="3359.52"/>
    <n v="8398.7999999999993"/>
    <s v="JEANS MALE WOV CO55/LYO35/EME8/EA2"/>
    <s v="FRANCE"/>
    <s v="PAKISTAN"/>
    <m/>
    <s v="'5714491894967'"/>
    <n v="32"/>
    <n v="30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243"/>
    <n v="69.989999999999995"/>
    <n v="27.995999999999999"/>
    <n v="6803.0279999999993"/>
    <n v="17007.57"/>
    <s v="JEANS MALE WOV CO55/LYO35/EME8/EA2"/>
    <s v="FRANCE"/>
    <s v="PAKISTAN"/>
    <m/>
    <s v="'5713779743584'"/>
    <n v="32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432'"/>
    <n v="32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579'"/>
    <n v="32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30"/>
    <n v="79.989999999999995"/>
    <n v="31.995999999999999"/>
    <n v="959.88"/>
    <n v="2399.6999999999998"/>
    <s v="JEANS MALE WOV CO92/EME6/EA2"/>
    <s v="FRANCE"/>
    <s v="TURKEY"/>
    <m/>
    <s v="'5714491446715'"/>
    <n v="32"/>
    <n v="36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100"/>
    <n v="79.989999999999995"/>
    <n v="31.995999999999999"/>
    <n v="3199.6"/>
    <n v="7998.9999999999991"/>
    <s v="JEANS MALE WOV CO92/EME6/EA2"/>
    <s v="FRANCE"/>
    <s v="TURKEY"/>
    <m/>
    <s v="'5714491446340'"/>
    <n v="33"/>
    <n v="34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487'"/>
    <n v="33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623'"/>
    <n v="33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760'"/>
    <n v="33"/>
    <n v="36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40"/>
    <n v="69.989999999999995"/>
    <n v="27.995999999999999"/>
    <n v="1119.8399999999999"/>
    <n v="2799.6"/>
    <s v="JEANS MALE WOV CO79/PL20/EA1"/>
    <s v="FRANCE"/>
    <s v="BANGLADESH"/>
    <m/>
    <s v="'5714492205052'"/>
    <n v="33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5"/>
    <n v="69.989999999999995"/>
    <n v="27.995999999999999"/>
    <n v="699.9"/>
    <n v="1749.7499999999998"/>
    <s v="JEANS MALE WOV CO79/PL20/EA1"/>
    <s v="FRANCE"/>
    <s v="BANGLADESH"/>
    <m/>
    <s v="'5714492205823'"/>
    <n v="33"/>
    <n v="36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37"/>
    <n v="69.989999999999995"/>
    <n v="27.995999999999999"/>
    <n v="1035.8519999999999"/>
    <n v="2589.6299999999997"/>
    <s v="JEANS MALE WOV CO55/LYO35/EME8/EA2"/>
    <s v="FRANCE"/>
    <s v="PAKISTAN"/>
    <m/>
    <s v="'5714491894974'"/>
    <n v="33"/>
    <n v="30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18"/>
    <n v="69.989999999999995"/>
    <n v="27.995999999999999"/>
    <n v="503.928"/>
    <n v="1259.82"/>
    <s v="JEANS MALE WOV CO55/LYO35/EME8/EA2"/>
    <s v="FRANCE"/>
    <s v="PAKISTAN"/>
    <m/>
    <s v="'5714491894547'"/>
    <n v="33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289'"/>
    <n v="34"/>
    <n v="34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425'"/>
    <n v="34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40"/>
    <n v="79.989999999999995"/>
    <n v="31.995999999999999"/>
    <n v="1279.8399999999999"/>
    <n v="3199.6"/>
    <s v="JEANS MALE WOV CO92/EME6/EA2"/>
    <s v="FRANCE"/>
    <s v="TURKEY"/>
    <m/>
    <s v="'5714491446562'"/>
    <n v="34"/>
    <n v="30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708'"/>
    <n v="34"/>
    <n v="36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0"/>
    <n v="69.989999999999995"/>
    <n v="27.995999999999999"/>
    <n v="559.91999999999996"/>
    <n v="1399.8"/>
    <s v="JEANS MALE WOV CO79/PL20/EA1"/>
    <s v="FRANCE"/>
    <s v="BANGLADESH"/>
    <m/>
    <s v="'5714492205182'"/>
    <n v="34"/>
    <n v="34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4"/>
    <n v="69.989999999999995"/>
    <n v="27.995999999999999"/>
    <n v="111.98399999999999"/>
    <n v="279.95999999999998"/>
    <s v="JEANS MALE WOV CO79/PL20/EA1"/>
    <s v="FRANCE"/>
    <s v="BANGLADESH"/>
    <m/>
    <s v="'5714492205069'"/>
    <n v="34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5"/>
    <n v="69.989999999999995"/>
    <n v="27.995999999999999"/>
    <n v="419.94"/>
    <n v="1049.8499999999999"/>
    <s v="JEANS MALE WOV CO79/PL20/EA1"/>
    <s v="FRANCE"/>
    <s v="BANGLADESH"/>
    <m/>
    <s v="'5714492205458'"/>
    <n v="34"/>
    <n v="30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57"/>
    <n v="69.989999999999995"/>
    <n v="27.995999999999999"/>
    <n v="1595.7719999999999"/>
    <n v="3989.43"/>
    <s v="JEANS MALE WOV CO79/PL20/EA1"/>
    <s v="FRANCE"/>
    <s v="BANGLADESH"/>
    <m/>
    <s v="'5714492205830'"/>
    <n v="34"/>
    <n v="36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40"/>
    <n v="69.989999999999995"/>
    <n v="27.995999999999999"/>
    <n v="1119.8399999999999"/>
    <n v="2799.6"/>
    <s v="JEANS MALE WOV CO55/LYO35/EME8/EA2"/>
    <s v="FRANCE"/>
    <s v="PAKISTAN"/>
    <m/>
    <s v="'5714491894981'"/>
    <n v="34"/>
    <n v="30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60112"/>
    <s v="JJIGLENN JJFOX AM 892 NOOS"/>
    <s v="Male"/>
    <n v="156"/>
    <n v="69.989999999999995"/>
    <n v="27.995999999999999"/>
    <n v="4367.3760000000002"/>
    <n v="10918.439999999999"/>
    <s v="JEANS MALE WOV CO55/LYO35/EME8/EA2"/>
    <s v="FRANCE"/>
    <s v="PAKISTAN"/>
    <m/>
    <s v="'5714491894554'"/>
    <n v="34"/>
    <n v="32"/>
    <s v="Blue Denim"/>
    <s v="BS000121"/>
    <s v="Wash with similar colors"/>
    <s v="MAXIMUM TEMPERATURE 40C NORMAL PROCESSDO NOT BLEACHTUMBLE DRYING POSSIBLE DRYING AT LOWER TEMPERATUREIRON AT MAXIMUM SOLE-PLATE TEMPERATURE  OF 150CPROFESSIONAL DRY-CLEANING INTETRACHLOROTHENE AND ALL SOLVENTS LISTED FOR THE SYMBOL F, GENTLE PROCESS"/>
    <s v="MADE WITH TENCEL™ LYOCELL This product is made with TENCEL™ branded lyocell fibres, high quality cellulose fibres made from wood pulp from sustainably managed forests and produced in a way that reduces environmental impact.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302'"/>
    <n v="36"/>
    <n v="34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60"/>
    <n v="79.989999999999995"/>
    <n v="31.995999999999999"/>
    <n v="1919.76"/>
    <n v="4799.3999999999996"/>
    <s v="JEANS MALE WOV CO92/EME6/EA2"/>
    <s v="FRANCE"/>
    <s v="TURKEY"/>
    <m/>
    <s v="'5714491446449'"/>
    <n v="36"/>
    <n v="32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6"/>
    <n v="69.989999999999995"/>
    <n v="27.995999999999999"/>
    <n v="167.976"/>
    <n v="419.93999999999994"/>
    <s v="JEANS MALE WOV CO79/PL20/EA1"/>
    <s v="FRANCE"/>
    <s v="BANGLADESH"/>
    <m/>
    <s v="'5714492205199'"/>
    <n v="36"/>
    <n v="34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8"/>
    <n v="69.989999999999995"/>
    <n v="27.995999999999999"/>
    <n v="223.96799999999999"/>
    <n v="559.91999999999996"/>
    <s v="JEANS MALE WOV CO79/PL20/EA1"/>
    <s v="FRANCE"/>
    <s v="BANGLADESH"/>
    <m/>
    <s v="'5714492205076'"/>
    <n v="36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24"/>
    <n v="69.989999999999995"/>
    <n v="27.995999999999999"/>
    <n v="671.904"/>
    <n v="1679.7599999999998"/>
    <s v="JEANS MALE WOV CO79/PL20/EA1"/>
    <s v="FRANCE"/>
    <s v="BANGLADESH"/>
    <m/>
    <s v="'5714492205847'"/>
    <n v="36"/>
    <n v="36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63"/>
    <s v="JJITIM JJICON JJ 171 NOOS"/>
    <s v="Male"/>
    <n v="50"/>
    <n v="79.989999999999995"/>
    <n v="31.995999999999999"/>
    <n v="1599.8"/>
    <n v="3999.4999999999995"/>
    <s v="JEANS MALE WOV CO92/EME6/EA2"/>
    <s v="FRANCE"/>
    <s v="TURKEY"/>
    <m/>
    <s v="'5714491446319'"/>
    <n v="38"/>
    <n v="34"/>
    <s v="Black Denim"/>
    <s v="BS000031"/>
    <s v="Dark colours to be washed separatelyWash inside outDo not expose to direct sunlight during drying"/>
    <s v="MAXIMUM TEMPERATURE 40C NORMAL PROCESSDO NOT BLEACHTUMBLE DRYING POSSIBLE DRYING AT LOWER TEMPERATUREIRON AT MAXIMUM SOLE-PLATE TEMPERATURE  OF 150CPROFESSIONAL DRY-CLEANING INTETRACHLOROTHENE AND ALL SOLVENTS LISTED FOR THE SYMBOL F, GENTLE PROCESS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10"/>
    <n v="69.989999999999995"/>
    <n v="27.995999999999999"/>
    <n v="279.95999999999998"/>
    <n v="699.9"/>
    <s v="JEANS MALE WOV CO79/PL20/EA1"/>
    <s v="FRANCE"/>
    <s v="BANGLADESH"/>
    <m/>
    <s v="'5714492205205'"/>
    <n v="38"/>
    <n v="34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2"/>
    <s v="Slim"/>
    <s v="FRANCE"/>
    <s v="Jack &amp; Jones"/>
    <s v="JACK&amp;JONES JEANS INTELLIGENCE"/>
    <s v="Jeans"/>
    <n v="1"/>
    <n v="31891739"/>
    <n v="12159129"/>
    <s v="JJITIM JJLEON GE 227 I.K. NOOS"/>
    <s v="Male"/>
    <n v="7"/>
    <n v="69.989999999999995"/>
    <n v="27.995999999999999"/>
    <n v="195.97199999999998"/>
    <n v="489.92999999999995"/>
    <s v="JEANS MALE WOV CO79/PL20/EA1"/>
    <s v="FRANCE"/>
    <s v="BANGLADESH"/>
    <m/>
    <s v="'5714492205083'"/>
    <n v="38"/>
    <n v="32"/>
    <s v="Blue Denim"/>
    <s v="BS000121"/>
    <s v="Wash with similar colorsDo not expose to direct sunlight during drying"/>
    <s v="MAXIMUM TEMPERATURE 40C NORMAL PROCESSDO NOT BLEACHTUMBLE DRYING POSSIBLE DRYING AT LOWER TEMPERATURELINE DRYING IN THE SHADEIRON AT MAXIMUM SOLE-PLATE TEMPERATURE  OF 150CDO NOT DRY CLEAN"/>
    <s v="SUPPORTING BETTER COTTONWe are a proud member of the Better Cotton Initiative. By buying cotton products from us, you're supporting more sustainable cotton farming. Better Cotton is sourced via a system of Mass Balance. See http://bettercotton.org/learnmore for details."/>
    <m/>
  </r>
  <r>
    <x v="5"/>
    <s v="Underwear"/>
    <s v="FRANCE"/>
    <s v="Jack &amp; Jones"/>
    <s v="JACK&amp;JONES ACCESSORIES"/>
    <s v="Accessories"/>
    <n v="24"/>
    <n v="31891739"/>
    <n v="12178844"/>
    <s v="JACWATER TRUNKS 3 PACK"/>
    <s v="Male"/>
    <n v="192"/>
    <n v="24.99"/>
    <n v="9.9959999999999987"/>
    <n v="1919.2319999999997"/>
    <n v="4798.08"/>
    <s v="TRUNKS MALE KNIT CO95/EA5"/>
    <s v="FRANCE"/>
    <s v="CHINA"/>
    <s v="Detail:Blue - Black"/>
    <s v="'5714911382876'"/>
    <s v="S"/>
    <m/>
    <s v="Black"/>
    <s v="C-N10"/>
    <m/>
    <m/>
    <m/>
    <m/>
  </r>
  <r>
    <x v="5"/>
    <s v="Underwear"/>
    <s v="FRANCE"/>
    <s v="Jack &amp; Jones"/>
    <s v="JACK&amp;JONES ACCESSORIES"/>
    <s v="Accessories"/>
    <n v="24"/>
    <n v="31891739"/>
    <n v="12178844"/>
    <s v="JACWATER TRUNKS 3 PACK"/>
    <s v="Male"/>
    <n v="384"/>
    <n v="24.99"/>
    <n v="9.9959999999999987"/>
    <n v="3838.4639999999995"/>
    <n v="9596.16"/>
    <s v="TRUNKS MALE KNIT CO95/EA5"/>
    <s v="FRANCE"/>
    <s v="CHINA"/>
    <s v="Detail:Blue - Black"/>
    <s v="'5714911383446'"/>
    <s v="M"/>
    <m/>
    <s v="Black"/>
    <s v="C-N10"/>
    <m/>
    <m/>
    <m/>
    <m/>
  </r>
  <r>
    <x v="5"/>
    <s v="Underwear"/>
    <s v="FRANCE"/>
    <s v="Jack &amp; Jones"/>
    <s v="JACK&amp;JONES ACCESSORIES"/>
    <s v="Accessories"/>
    <n v="24"/>
    <n v="31891739"/>
    <n v="12178844"/>
    <s v="JACWATER TRUNKS 3 PACK"/>
    <s v="Male"/>
    <n v="384"/>
    <n v="24.99"/>
    <n v="9.9959999999999987"/>
    <n v="3838.4639999999995"/>
    <n v="9596.16"/>
    <s v="TRUNKS MALE KNIT CO95/EA5"/>
    <s v="FRANCE"/>
    <s v="CHINA"/>
    <s v="Detail:Blue - Black"/>
    <s v="'5714911383453'"/>
    <s v="L"/>
    <m/>
    <s v="Black"/>
    <s v="C-N10"/>
    <m/>
    <m/>
    <m/>
    <m/>
  </r>
  <r>
    <x v="5"/>
    <s v="Underwear"/>
    <s v="FRANCE"/>
    <s v="Jack &amp; Jones"/>
    <s v="JACK&amp;JONES ACCESSORIES"/>
    <s v="Accessories"/>
    <n v="24"/>
    <n v="31891739"/>
    <n v="12178844"/>
    <s v="JACWATER TRUNKS 3 PACK"/>
    <s v="Male"/>
    <n v="360"/>
    <n v="24.99"/>
    <n v="9.9959999999999987"/>
    <n v="3598.5599999999995"/>
    <n v="8996.4"/>
    <s v="TRUNKS MALE KNIT CO95/EA5"/>
    <s v="FRANCE"/>
    <s v="CHINA"/>
    <s v="Detail:Blue - Black"/>
    <s v="'5714911382890'"/>
    <s v="XL"/>
    <m/>
    <s v="Black"/>
    <s v="C-N10"/>
    <m/>
    <m/>
    <m/>
    <m/>
  </r>
  <r>
    <x v="5"/>
    <s v="Underwear"/>
    <s v="FRANCE"/>
    <s v="Jack &amp; Jones"/>
    <s v="JACK&amp;JONES ACCESSORIES"/>
    <s v="Accessories"/>
    <n v="24"/>
    <n v="31891739"/>
    <n v="12178844"/>
    <s v="JACWATER TRUNKS 3 PACK"/>
    <s v="Male"/>
    <n v="192"/>
    <n v="24.99"/>
    <n v="9.9959999999999987"/>
    <n v="1919.2319999999997"/>
    <n v="4798.08"/>
    <s v="TRUNKS MALE KNIT CO95/EA5"/>
    <s v="FRANCE"/>
    <s v="CHINA"/>
    <s v="Detail:Blue - Black"/>
    <s v="'5714911382906'"/>
    <s v="XXL"/>
    <m/>
    <s v="Black"/>
    <s v="C-N1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209'"/>
    <s v="S"/>
    <m/>
    <s v="Sky Captain"/>
    <s v="19-3922 TCX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247'"/>
    <s v="S"/>
    <m/>
    <s v="White"/>
    <s v="C-N10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124'"/>
    <s v="S"/>
    <m/>
    <s v="Black"/>
    <s v="C-N1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131'"/>
    <s v="M"/>
    <m/>
    <s v="Black"/>
    <s v="C-N1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216'"/>
    <s v="M"/>
    <m/>
    <s v="Sky Captain"/>
    <s v="19-3922 TCX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254'"/>
    <s v="M"/>
    <m/>
    <s v="White"/>
    <s v="C-N10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261'"/>
    <s v="L"/>
    <m/>
    <s v="White"/>
    <s v="C-N10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223'"/>
    <s v="L"/>
    <m/>
    <s v="Sky Captain"/>
    <s v="19-3922 TCX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48"/>
    <n v="29.99"/>
    <n v="11.995999999999999"/>
    <n v="575.80799999999999"/>
    <n v="1439.52"/>
    <s v="POLO SHIRT MALE KNIT CO100"/>
    <s v="FRANCE"/>
    <s v="BANGLADESH"/>
    <s v="Fit:SLIM"/>
    <s v="'5714515281148'"/>
    <s v="L"/>
    <m/>
    <s v="Black"/>
    <s v="C-N1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278'"/>
    <s v="XL"/>
    <m/>
    <s v="White"/>
    <s v="C-N10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155'"/>
    <s v="XL"/>
    <m/>
    <s v="Black"/>
    <s v="C-N1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230'"/>
    <s v="XL"/>
    <m/>
    <s v="Sky Captain"/>
    <s v="19-3922 TCX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346'"/>
    <s v="XXL"/>
    <m/>
    <s v="White"/>
    <s v="C-N100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339'"/>
    <s v="XXL"/>
    <m/>
    <s v="Sky Captain"/>
    <s v="19-3922 TCX"/>
    <m/>
    <m/>
    <m/>
    <m/>
  </r>
  <r>
    <x v="3"/>
    <s v="Tops"/>
    <s v="FRANCE"/>
    <s v="Jack &amp; Jones"/>
    <s v="JACK&amp;JONES CORE"/>
    <s v="T-shirts &amp; Tops"/>
    <n v="24"/>
    <n v="31891739"/>
    <n v="12169803"/>
    <s v="JCOLINK POLO SS KA"/>
    <s v="Male"/>
    <n v="24"/>
    <n v="29.99"/>
    <n v="11.995999999999999"/>
    <n v="287.904"/>
    <n v="719.76"/>
    <s v="POLO SHIRT MALE KNIT CO100"/>
    <s v="FRANCE"/>
    <s v="BANGLADESH"/>
    <s v="Fit:SLIM"/>
    <s v="'5714515281315'"/>
    <s v="XXL"/>
    <m/>
    <s v="Black"/>
    <s v="C-N10"/>
    <m/>
    <m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76'"/>
    <s v="S"/>
    <m/>
    <s v="Light Grey Melange"/>
    <s v="BS000086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291'"/>
    <s v="S"/>
    <m/>
    <s v="Navy Blazer"/>
    <s v="19-3923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130'"/>
    <s v="S"/>
    <m/>
    <s v="Cloud Dancer"/>
    <s v="11-4201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147'"/>
    <s v="M"/>
    <m/>
    <s v="Cloud Dancer"/>
    <s v="11-4201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07'"/>
    <s v="M"/>
    <m/>
    <s v="Navy Blazer"/>
    <s v="19-3923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83'"/>
    <s v="M"/>
    <m/>
    <s v="Light Grey Melange"/>
    <s v="BS000086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14'"/>
    <s v="L"/>
    <m/>
    <s v="Navy Blazer"/>
    <s v="19-3923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154'"/>
    <s v="L"/>
    <m/>
    <s v="Cloud Dancer"/>
    <s v="11-4201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90'"/>
    <s v="L"/>
    <m/>
    <s v="Light Grey Melange"/>
    <s v="BS000086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406'"/>
    <s v="XL"/>
    <m/>
    <s v="Light Grey Melange"/>
    <s v="BS000086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161'"/>
    <s v="XL"/>
    <m/>
    <s v="Cloud Dancer"/>
    <s v="11-4201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321'"/>
    <s v="XL"/>
    <m/>
    <s v="Navy Blazer"/>
    <s v="19-3923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413'"/>
    <s v="XXL"/>
    <m/>
    <s v="Light Grey Melange"/>
    <s v="BS000086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581'"/>
    <s v="XXL"/>
    <m/>
    <s v="Navy Blazer"/>
    <s v="19-3923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3"/>
    <s v="Tops"/>
    <s v="FRANCE"/>
    <s v="Jack &amp; Jones"/>
    <s v="JACK&amp;JONES ORIGINALS"/>
    <s v="T-shirts &amp; Tops"/>
    <n v="24"/>
    <n v="31891739"/>
    <n v="12173759"/>
    <s v="JORDENVER TEE SS CREW NECK  KA"/>
    <s v="Male"/>
    <n v="24"/>
    <n v="14.99"/>
    <n v="5.9960000000000004"/>
    <n v="143.904"/>
    <n v="359.76"/>
    <s v="T-SHIRT MALE KNIT CO100"/>
    <s v="FRANCE"/>
    <s v="BANGLADESH"/>
    <s v="Fit:SLIM"/>
    <s v="'5714511116178'"/>
    <s v="XXL"/>
    <m/>
    <s v="Cloud Dancer"/>
    <s v="11-4201 TCX"/>
    <s v="Wash inside outWash with similar colors"/>
    <s v="MAXIMUM TEMPERATURE 40C NORMAL PROCESSDO NOT BLEACHTUMBLE DRYING POSSIBLE DRYING AT LOWER TEMPERATUREIRON AT MAXIMUM SOLE-PLATE TEMPERATURE  OF 150C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773'"/>
    <s v="S"/>
    <m/>
    <s v="Hot Coral"/>
    <s v="17-1656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483'"/>
    <s v="S"/>
    <m/>
    <s v="Black"/>
    <s v="C-N10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872'"/>
    <s v="S"/>
    <m/>
    <s v="French Blue"/>
    <s v="18-4140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889'"/>
    <s v="M"/>
    <m/>
    <s v="French Blue"/>
    <s v="18-4140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780'"/>
    <s v="M"/>
    <m/>
    <s v="Hot Coral"/>
    <s v="17-1656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490'"/>
    <s v="M"/>
    <m/>
    <s v="Black"/>
    <s v="C-N10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896'"/>
    <s v="L"/>
    <m/>
    <s v="French Blue"/>
    <s v="18-4140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797'"/>
    <s v="L"/>
    <m/>
    <s v="Hot Coral"/>
    <s v="17-1656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506'"/>
    <s v="L"/>
    <m/>
    <s v="Black"/>
    <s v="C-N10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803'"/>
    <s v="XL"/>
    <m/>
    <s v="Hot Coral"/>
    <s v="17-1656 TCX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513'"/>
    <s v="XL"/>
    <m/>
    <s v="Black"/>
    <s v="C-N10"/>
    <s v="Wash with similar colors"/>
    <s v="MAXIMUM TEMPERATURE 30 C NORMAL PROCESSDO NOT BLEACHDO NOT TUMBLE DRYLINE DRYINGIRON AT A MAXIMUM SOLE PLATE TEMPERATURE OF 110C STEAM IRONING MAY CAUSE IRREVERSIBLE DAMAGEDO NOT DRY CLEAN"/>
    <m/>
    <m/>
  </r>
  <r>
    <x v="7"/>
    <s v="Swim short"/>
    <s v="FRANCE"/>
    <s v="Jack &amp; Jones"/>
    <s v="JACK&amp;JONES JEANS INTELLIGENCE"/>
    <s v="Shorts"/>
    <n v="24"/>
    <n v="31891739"/>
    <n v="12175933"/>
    <s v="JWHMALIBU JJSWIM SHORTS AKM MELANGE"/>
    <s v="Male"/>
    <n v="24"/>
    <n v="24.99"/>
    <n v="9.9959999999999987"/>
    <n v="239.90399999999997"/>
    <n v="599.76"/>
    <s v="SWIMSHORTS MALE WOV PL100"/>
    <s v="FRANCE"/>
    <s v="BANGLADESH"/>
    <m/>
    <s v="'5714514527902'"/>
    <s v="XL"/>
    <m/>
    <s v="French Blue"/>
    <s v="18-4140 TCX"/>
    <s v="Wash with similar colors"/>
    <s v="MAXIMUM TEMPERATURE 30 C NORMAL PROCESSDO NOT BLEACHDO NOT TUMBLE DRYLINE DRYINGIRON AT A MAXIMUM SOLE PLATE TEMPERATURE OF 110C STEAM IRONING MAY CAUSE IRREVERSIBLE DAMAGEDO NOT DRY CLEAN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12" firstHeaderRow="0" firstDataRow="1" firstDataCol="1"/>
  <pivotFields count="29">
    <pivotField axis="axisRow" showAll="0">
      <items count="9">
        <item x="5"/>
        <item x="2"/>
        <item x="4"/>
        <item x="6"/>
        <item x="7"/>
        <item x="0"/>
        <item x="3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64" showAll="0"/>
    <pivotField numFmtId="164" showAll="0"/>
    <pivotField dataField="1" numFmtId="164" showAll="0"/>
    <pivotField dataField="1"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QUANTITY" fld="11" baseField="0" baseItem="0"/>
    <dataField name="Sum of TT WHOLESALE PRICE" fld="14" baseField="0" baseItem="0" numFmtId="164"/>
    <dataField name="Sum of TT RETAIL PRICE" fld="15" baseField="0" baseItem="0" numFmtId="164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tabSelected="1" workbookViewId="0">
      <selection activeCell="D21" sqref="D21"/>
    </sheetView>
  </sheetViews>
  <sheetFormatPr defaultColWidth="11" defaultRowHeight="15.75" x14ac:dyDescent="0.25"/>
  <cols>
    <col min="1" max="1" width="13.5" bestFit="1" customWidth="1"/>
    <col min="2" max="2" width="16.375" bestFit="1" customWidth="1"/>
    <col min="3" max="3" width="25.875" bestFit="1" customWidth="1"/>
    <col min="4" max="4" width="21" bestFit="1" customWidth="1"/>
    <col min="5" max="5" width="21" customWidth="1"/>
  </cols>
  <sheetData>
    <row r="3" spans="1:7" x14ac:dyDescent="0.25">
      <c r="A3" s="3" t="s">
        <v>456</v>
      </c>
      <c r="B3" t="s">
        <v>458</v>
      </c>
      <c r="C3" t="s">
        <v>459</v>
      </c>
      <c r="D3" t="s">
        <v>460</v>
      </c>
      <c r="E3" s="6" t="s">
        <v>461</v>
      </c>
    </row>
    <row r="4" spans="1:7" x14ac:dyDescent="0.25">
      <c r="A4" s="4" t="s">
        <v>156</v>
      </c>
      <c r="B4" s="2">
        <v>2512</v>
      </c>
      <c r="C4" s="5">
        <v>16293.951999999999</v>
      </c>
      <c r="D4" s="5">
        <v>40734.879999999997</v>
      </c>
      <c r="E4" s="1">
        <f>GETPIVOTDATA("Sum of TT WHOLESALE PRICE",$A$3,"STYLE_GROUP_NAME","Accessories")/GETPIVOTDATA("Sum of QUANTITY",$A$3,"STYLE_GROUP_NAME","Accessories")</f>
        <v>6.4864458598726111</v>
      </c>
    </row>
    <row r="5" spans="1:7" x14ac:dyDescent="0.25">
      <c r="A5" s="4" t="s">
        <v>72</v>
      </c>
      <c r="B5" s="2">
        <v>5925</v>
      </c>
      <c r="C5" s="5">
        <v>185716.29999999993</v>
      </c>
      <c r="D5" s="5">
        <v>464290.74999999994</v>
      </c>
      <c r="E5" s="1">
        <f>GETPIVOTDATA("Sum of TT WHOLESALE PRICE",$A$3,"STYLE_GROUP_NAME","Jeans")/GETPIVOTDATA("Sum of QUANTITY",$A$3,"STYLE_GROUP_NAME","Jeans")</f>
        <v>31.344523206751042</v>
      </c>
    </row>
    <row r="6" spans="1:7" x14ac:dyDescent="0.25">
      <c r="A6" s="4" t="s">
        <v>142</v>
      </c>
      <c r="B6" s="2">
        <v>537</v>
      </c>
      <c r="C6" s="5">
        <v>6441.8520000000008</v>
      </c>
      <c r="D6" s="5">
        <v>16104.629999999997</v>
      </c>
      <c r="E6" s="1">
        <f>GETPIVOTDATA("Sum of TT WHOLESALE PRICE",$A$3,"STYLE_GROUP_NAME","Knit")/GETPIVOTDATA("Sum of QUANTITY",$A$3,"STYLE_GROUP_NAME","Knit")</f>
        <v>11.996000000000002</v>
      </c>
    </row>
    <row r="7" spans="1:7" x14ac:dyDescent="0.25">
      <c r="A7" s="4" t="s">
        <v>167</v>
      </c>
      <c r="B7" s="2">
        <v>1290</v>
      </c>
      <c r="C7" s="5">
        <v>25794.840000000004</v>
      </c>
      <c r="D7" s="5">
        <v>64487.1</v>
      </c>
      <c r="E7" s="1">
        <f>GETPIVOTDATA("Sum of TT WHOLESALE PRICE",$A$3,"STYLE_GROUP_NAME","Pants")/GETPIVOTDATA("Sum of QUANTITY",$A$3,"STYLE_GROUP_NAME","Pants")</f>
        <v>19.996000000000002</v>
      </c>
    </row>
    <row r="8" spans="1:7" x14ac:dyDescent="0.25">
      <c r="A8" s="4" t="s">
        <v>435</v>
      </c>
      <c r="B8" s="2">
        <v>288</v>
      </c>
      <c r="C8" s="5">
        <v>2878.8479999999995</v>
      </c>
      <c r="D8" s="5">
        <v>7197.1200000000017</v>
      </c>
      <c r="E8" s="1">
        <f>GETPIVOTDATA("Sum of TT WHOLESALE PRICE",$A$3,"STYLE_GROUP_NAME","Shorts")/GETPIVOTDATA("Sum of QUANTITY",$A$3,"STYLE_GROUP_NAME","Shorts")</f>
        <v>9.9959999999999987</v>
      </c>
    </row>
    <row r="9" spans="1:7" x14ac:dyDescent="0.25">
      <c r="A9" s="4" t="s">
        <v>27</v>
      </c>
      <c r="B9" s="2">
        <v>3739</v>
      </c>
      <c r="C9" s="5">
        <v>50901.043999999994</v>
      </c>
      <c r="D9" s="5">
        <v>127252.60999999997</v>
      </c>
      <c r="E9" s="1">
        <f>GETPIVOTDATA("Sum of TT WHOLESALE PRICE",$A$3,"STYLE_GROUP_NAME","Sweat")/GETPIVOTDATA("Sum of QUANTITY",$A$3,"STYLE_GROUP_NAME","Sweat")</f>
        <v>13.613544798074351</v>
      </c>
    </row>
    <row r="10" spans="1:7" x14ac:dyDescent="0.25">
      <c r="A10" s="4" t="s">
        <v>123</v>
      </c>
      <c r="B10" s="2">
        <v>5164</v>
      </c>
      <c r="C10" s="5">
        <v>32673.343999999968</v>
      </c>
      <c r="D10" s="5">
        <v>81683.359999999913</v>
      </c>
      <c r="E10" s="1">
        <f>GETPIVOTDATA("Sum of TT WHOLESALE PRICE",$A$3,"STYLE_GROUP_NAME","T-shirts &amp; Tops")/GETPIVOTDATA("Sum of QUANTITY",$A$3,"STYLE_GROUP_NAME","T-shirts &amp; Tops")</f>
        <v>6.3271386522075845</v>
      </c>
    </row>
    <row r="11" spans="1:7" x14ac:dyDescent="0.25">
      <c r="A11" s="4" t="s">
        <v>61</v>
      </c>
      <c r="B11" s="2">
        <v>550</v>
      </c>
      <c r="C11" s="5">
        <v>15237.799999999997</v>
      </c>
      <c r="D11" s="5">
        <v>38094.5</v>
      </c>
      <c r="E11" s="1">
        <f>GETPIVOTDATA("Sum of TT WHOLESALE PRICE",$A$3,"STYLE_GROUP_NAME","Tailoring")/GETPIVOTDATA("Sum of QUANTITY",$A$3,"STYLE_GROUP_NAME","Tailoring")</f>
        <v>27.705090909090906</v>
      </c>
    </row>
    <row r="12" spans="1:7" x14ac:dyDescent="0.25">
      <c r="A12" s="4" t="s">
        <v>457</v>
      </c>
      <c r="B12" s="2">
        <v>20005</v>
      </c>
      <c r="C12" s="5">
        <v>335937.97999999986</v>
      </c>
      <c r="D12" s="5">
        <v>839844.94999999984</v>
      </c>
    </row>
    <row r="13" spans="1:7" x14ac:dyDescent="0.25">
      <c r="G13" s="12"/>
    </row>
    <row r="14" spans="1:7" x14ac:dyDescent="0.25">
      <c r="B14" s="7" t="s">
        <v>462</v>
      </c>
      <c r="C14" s="8">
        <f>GETPIVOTDATA("Sum of TT WHOLESALE PRICE",$A$3)/GETPIVOTDATA("Sum of QUANTITY",$A$3)</f>
        <v>16.792700824793794</v>
      </c>
      <c r="D14" s="8">
        <f>GETPIVOTDATA("Sum of TT RETAIL PRICE",$A$3)/GETPIVOTDATA("Sum of QUANTITY",$A$3)</f>
        <v>41.981752061984494</v>
      </c>
      <c r="E1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1"/>
  <sheetViews>
    <sheetView workbookViewId="0">
      <selection activeCell="A2" sqref="A2"/>
    </sheetView>
  </sheetViews>
  <sheetFormatPr defaultColWidth="11" defaultRowHeight="15.75" x14ac:dyDescent="0.25"/>
  <cols>
    <col min="1" max="4" width="16.5" customWidth="1"/>
    <col min="5" max="5" width="26.875" customWidth="1"/>
    <col min="6" max="10" width="16.5" customWidth="1"/>
    <col min="11" max="11" width="16.5" style="11" customWidth="1"/>
    <col min="12" max="12" width="23.5" style="1" customWidth="1"/>
    <col min="13" max="13" width="22.5" customWidth="1"/>
    <col min="14" max="31" width="16.5" customWidth="1"/>
  </cols>
  <sheetData>
    <row r="1" spans="1:36" s="11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/>
      <c r="AC1" s="9"/>
      <c r="AD1" s="9"/>
      <c r="AE1" s="9"/>
      <c r="AF1" s="9"/>
      <c r="AG1" s="9"/>
      <c r="AH1" s="9"/>
      <c r="AI1" s="9"/>
      <c r="AJ1" s="9"/>
    </row>
    <row r="2" spans="1:36" x14ac:dyDescent="0.25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27</v>
      </c>
      <c r="G2">
        <v>1</v>
      </c>
      <c r="H2">
        <v>12155398</v>
      </c>
      <c r="I2" t="s">
        <v>32</v>
      </c>
      <c r="J2" t="s">
        <v>33</v>
      </c>
      <c r="K2" s="11">
        <v>2</v>
      </c>
      <c r="L2" s="1">
        <v>29.99</v>
      </c>
      <c r="M2" s="1">
        <v>11.995999999999999</v>
      </c>
      <c r="N2" s="1">
        <f>M2*K2</f>
        <v>23.991999999999997</v>
      </c>
      <c r="O2" s="1">
        <f t="shared" ref="O2:O65" si="0">K2*L2</f>
        <v>59.98</v>
      </c>
      <c r="P2" t="s">
        <v>34</v>
      </c>
      <c r="Q2" t="s">
        <v>35</v>
      </c>
      <c r="R2" t="s">
        <v>36</v>
      </c>
      <c r="S2" t="s">
        <v>37</v>
      </c>
      <c r="T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</row>
    <row r="3" spans="1:36" x14ac:dyDescent="0.25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27</v>
      </c>
      <c r="G3">
        <v>1</v>
      </c>
      <c r="H3">
        <v>12155398</v>
      </c>
      <c r="I3" t="s">
        <v>32</v>
      </c>
      <c r="J3" t="s">
        <v>33</v>
      </c>
      <c r="K3" s="11">
        <v>33</v>
      </c>
      <c r="L3" s="1">
        <v>29.99</v>
      </c>
      <c r="M3" s="1">
        <v>11.995999999999999</v>
      </c>
      <c r="N3" s="1">
        <f t="shared" ref="N3:N66" si="1">M3*K3</f>
        <v>395.86799999999994</v>
      </c>
      <c r="O3" s="1">
        <f t="shared" si="0"/>
        <v>989.67</v>
      </c>
      <c r="P3" t="s">
        <v>34</v>
      </c>
      <c r="Q3" t="s">
        <v>35</v>
      </c>
      <c r="R3" t="s">
        <v>36</v>
      </c>
      <c r="S3" t="s">
        <v>44</v>
      </c>
      <c r="T3" t="s">
        <v>38</v>
      </c>
      <c r="V3" t="s">
        <v>45</v>
      </c>
      <c r="W3" t="s">
        <v>46</v>
      </c>
      <c r="X3" t="s">
        <v>41</v>
      </c>
      <c r="Y3" t="s">
        <v>42</v>
      </c>
      <c r="Z3" t="s">
        <v>43</v>
      </c>
    </row>
    <row r="4" spans="1:36" x14ac:dyDescent="0.25">
      <c r="A4" t="s">
        <v>27</v>
      </c>
      <c r="B4" t="s">
        <v>28</v>
      </c>
      <c r="C4" t="s">
        <v>29</v>
      </c>
      <c r="D4" t="s">
        <v>30</v>
      </c>
      <c r="E4" t="s">
        <v>31</v>
      </c>
      <c r="F4" t="s">
        <v>27</v>
      </c>
      <c r="G4">
        <v>1</v>
      </c>
      <c r="H4">
        <v>12155398</v>
      </c>
      <c r="I4" t="s">
        <v>32</v>
      </c>
      <c r="J4" t="s">
        <v>33</v>
      </c>
      <c r="K4" s="11">
        <v>118</v>
      </c>
      <c r="L4" s="1">
        <v>29.99</v>
      </c>
      <c r="M4" s="1">
        <v>11.995999999999999</v>
      </c>
      <c r="N4" s="1">
        <f t="shared" si="1"/>
        <v>1415.5279999999998</v>
      </c>
      <c r="O4" s="1">
        <f t="shared" si="0"/>
        <v>3538.8199999999997</v>
      </c>
      <c r="P4" t="s">
        <v>34</v>
      </c>
      <c r="Q4" t="s">
        <v>35</v>
      </c>
      <c r="R4" t="s">
        <v>36</v>
      </c>
      <c r="S4" t="s">
        <v>47</v>
      </c>
      <c r="T4" t="s">
        <v>48</v>
      </c>
      <c r="V4" t="s">
        <v>45</v>
      </c>
      <c r="W4" t="s">
        <v>46</v>
      </c>
      <c r="X4" t="s">
        <v>41</v>
      </c>
      <c r="Y4" t="s">
        <v>42</v>
      </c>
      <c r="Z4" t="s">
        <v>43</v>
      </c>
    </row>
    <row r="5" spans="1:36" x14ac:dyDescent="0.25">
      <c r="A5" t="s">
        <v>27</v>
      </c>
      <c r="B5" t="s">
        <v>28</v>
      </c>
      <c r="C5" t="s">
        <v>29</v>
      </c>
      <c r="D5" t="s">
        <v>30</v>
      </c>
      <c r="E5" t="s">
        <v>31</v>
      </c>
      <c r="F5" t="s">
        <v>27</v>
      </c>
      <c r="G5">
        <v>1</v>
      </c>
      <c r="H5">
        <v>12155398</v>
      </c>
      <c r="I5" t="s">
        <v>32</v>
      </c>
      <c r="J5" t="s">
        <v>33</v>
      </c>
      <c r="K5" s="11">
        <v>80</v>
      </c>
      <c r="L5" s="1">
        <v>29.99</v>
      </c>
      <c r="M5" s="1">
        <v>11.995999999999999</v>
      </c>
      <c r="N5" s="1">
        <f t="shared" si="1"/>
        <v>959.67999999999984</v>
      </c>
      <c r="O5" s="1">
        <f t="shared" si="0"/>
        <v>2399.1999999999998</v>
      </c>
      <c r="P5" t="s">
        <v>34</v>
      </c>
      <c r="Q5" t="s">
        <v>35</v>
      </c>
      <c r="R5" t="s">
        <v>36</v>
      </c>
      <c r="S5" t="s">
        <v>49</v>
      </c>
      <c r="T5" t="s">
        <v>48</v>
      </c>
      <c r="V5" t="s">
        <v>39</v>
      </c>
      <c r="W5" t="s">
        <v>40</v>
      </c>
      <c r="X5" t="s">
        <v>41</v>
      </c>
      <c r="Y5" t="s">
        <v>42</v>
      </c>
      <c r="Z5" t="s">
        <v>43</v>
      </c>
    </row>
    <row r="6" spans="1:36" x14ac:dyDescent="0.25">
      <c r="A6" t="s">
        <v>27</v>
      </c>
      <c r="B6" t="s">
        <v>28</v>
      </c>
      <c r="C6" t="s">
        <v>29</v>
      </c>
      <c r="D6" t="s">
        <v>30</v>
      </c>
      <c r="E6" t="s">
        <v>31</v>
      </c>
      <c r="F6" t="s">
        <v>27</v>
      </c>
      <c r="G6">
        <v>1</v>
      </c>
      <c r="H6">
        <v>12155398</v>
      </c>
      <c r="I6" t="s">
        <v>32</v>
      </c>
      <c r="J6" t="s">
        <v>33</v>
      </c>
      <c r="K6" s="11">
        <v>74</v>
      </c>
      <c r="L6" s="1">
        <v>29.99</v>
      </c>
      <c r="M6" s="1">
        <v>11.995999999999999</v>
      </c>
      <c r="N6" s="1">
        <f t="shared" si="1"/>
        <v>887.70399999999995</v>
      </c>
      <c r="O6" s="1">
        <f t="shared" si="0"/>
        <v>2219.2599999999998</v>
      </c>
      <c r="P6" t="s">
        <v>34</v>
      </c>
      <c r="Q6" t="s">
        <v>35</v>
      </c>
      <c r="R6" t="s">
        <v>36</v>
      </c>
      <c r="S6" t="s">
        <v>49</v>
      </c>
      <c r="T6" t="s">
        <v>48</v>
      </c>
      <c r="V6" t="s">
        <v>39</v>
      </c>
      <c r="W6" t="s">
        <v>40</v>
      </c>
      <c r="X6" t="s">
        <v>41</v>
      </c>
      <c r="Y6" t="s">
        <v>42</v>
      </c>
      <c r="Z6" t="s">
        <v>43</v>
      </c>
    </row>
    <row r="7" spans="1:36" x14ac:dyDescent="0.25">
      <c r="A7" t="s">
        <v>27</v>
      </c>
      <c r="B7" t="s">
        <v>28</v>
      </c>
      <c r="C7" t="s">
        <v>29</v>
      </c>
      <c r="D7" t="s">
        <v>30</v>
      </c>
      <c r="E7" t="s">
        <v>31</v>
      </c>
      <c r="F7" t="s">
        <v>27</v>
      </c>
      <c r="G7">
        <v>1</v>
      </c>
      <c r="H7">
        <v>12155398</v>
      </c>
      <c r="I7" t="s">
        <v>32</v>
      </c>
      <c r="J7" t="s">
        <v>33</v>
      </c>
      <c r="K7" s="11">
        <v>100</v>
      </c>
      <c r="L7" s="1">
        <v>29.99</v>
      </c>
      <c r="M7" s="1">
        <v>11.995999999999999</v>
      </c>
      <c r="N7" s="1">
        <f t="shared" si="1"/>
        <v>1199.5999999999999</v>
      </c>
      <c r="O7" s="1">
        <f t="shared" si="0"/>
        <v>2999</v>
      </c>
      <c r="P7" t="s">
        <v>34</v>
      </c>
      <c r="Q7" t="s">
        <v>35</v>
      </c>
      <c r="R7" t="s">
        <v>36</v>
      </c>
      <c r="S7" t="s">
        <v>50</v>
      </c>
      <c r="T7" t="s">
        <v>51</v>
      </c>
      <c r="V7" t="s">
        <v>39</v>
      </c>
      <c r="W7" t="s">
        <v>40</v>
      </c>
      <c r="X7" t="s">
        <v>41</v>
      </c>
      <c r="Y7" t="s">
        <v>42</v>
      </c>
      <c r="Z7" t="s">
        <v>43</v>
      </c>
    </row>
    <row r="8" spans="1:36" x14ac:dyDescent="0.25">
      <c r="A8" t="s">
        <v>27</v>
      </c>
      <c r="B8" t="s">
        <v>28</v>
      </c>
      <c r="C8" t="s">
        <v>29</v>
      </c>
      <c r="D8" t="s">
        <v>30</v>
      </c>
      <c r="E8" t="s">
        <v>31</v>
      </c>
      <c r="F8" t="s">
        <v>27</v>
      </c>
      <c r="G8">
        <v>1</v>
      </c>
      <c r="H8">
        <v>12155398</v>
      </c>
      <c r="I8" t="s">
        <v>32</v>
      </c>
      <c r="J8" t="s">
        <v>33</v>
      </c>
      <c r="K8" s="11">
        <v>119</v>
      </c>
      <c r="L8" s="1">
        <v>29.99</v>
      </c>
      <c r="M8" s="1">
        <v>11.995999999999999</v>
      </c>
      <c r="N8" s="1">
        <f t="shared" si="1"/>
        <v>1427.5239999999999</v>
      </c>
      <c r="O8" s="1">
        <f t="shared" si="0"/>
        <v>3568.81</v>
      </c>
      <c r="P8" t="s">
        <v>34</v>
      </c>
      <c r="Q8" t="s">
        <v>35</v>
      </c>
      <c r="R8" t="s">
        <v>36</v>
      </c>
      <c r="S8" t="s">
        <v>50</v>
      </c>
      <c r="T8" t="s">
        <v>51</v>
      </c>
      <c r="V8" t="s">
        <v>39</v>
      </c>
      <c r="W8" t="s">
        <v>40</v>
      </c>
      <c r="X8" t="s">
        <v>41</v>
      </c>
      <c r="Y8" t="s">
        <v>42</v>
      </c>
      <c r="Z8" t="s">
        <v>43</v>
      </c>
    </row>
    <row r="9" spans="1:36" x14ac:dyDescent="0.25">
      <c r="A9" t="s">
        <v>27</v>
      </c>
      <c r="B9" t="s">
        <v>28</v>
      </c>
      <c r="C9" t="s">
        <v>29</v>
      </c>
      <c r="D9" t="s">
        <v>30</v>
      </c>
      <c r="E9" t="s">
        <v>31</v>
      </c>
      <c r="F9" t="s">
        <v>27</v>
      </c>
      <c r="G9">
        <v>1</v>
      </c>
      <c r="H9">
        <v>12155398</v>
      </c>
      <c r="I9" t="s">
        <v>32</v>
      </c>
      <c r="J9" t="s">
        <v>33</v>
      </c>
      <c r="K9" s="11">
        <v>172</v>
      </c>
      <c r="L9" s="1">
        <v>29.99</v>
      </c>
      <c r="M9" s="1">
        <v>11.995999999999999</v>
      </c>
      <c r="N9" s="1">
        <f t="shared" si="1"/>
        <v>2063.3119999999999</v>
      </c>
      <c r="O9" s="1">
        <f t="shared" si="0"/>
        <v>5158.28</v>
      </c>
      <c r="P9" t="s">
        <v>34</v>
      </c>
      <c r="Q9" t="s">
        <v>35</v>
      </c>
      <c r="R9" t="s">
        <v>36</v>
      </c>
      <c r="S9" t="s">
        <v>52</v>
      </c>
      <c r="T9" t="s">
        <v>53</v>
      </c>
      <c r="V9" t="s">
        <v>39</v>
      </c>
      <c r="W9" t="s">
        <v>40</v>
      </c>
      <c r="X9" t="s">
        <v>41</v>
      </c>
      <c r="Y9" t="s">
        <v>42</v>
      </c>
      <c r="Z9" t="s">
        <v>43</v>
      </c>
    </row>
    <row r="10" spans="1:36" x14ac:dyDescent="0.25">
      <c r="A10" t="s">
        <v>27</v>
      </c>
      <c r="B10" t="s">
        <v>28</v>
      </c>
      <c r="C10" t="s">
        <v>29</v>
      </c>
      <c r="D10" t="s">
        <v>30</v>
      </c>
      <c r="E10" t="s">
        <v>31</v>
      </c>
      <c r="F10" t="s">
        <v>27</v>
      </c>
      <c r="G10">
        <v>1</v>
      </c>
      <c r="H10">
        <v>12155398</v>
      </c>
      <c r="I10" t="s">
        <v>32</v>
      </c>
      <c r="J10" t="s">
        <v>33</v>
      </c>
      <c r="K10" s="11">
        <v>100</v>
      </c>
      <c r="L10" s="1">
        <v>29.99</v>
      </c>
      <c r="M10" s="1">
        <v>11.995999999999999</v>
      </c>
      <c r="N10" s="1">
        <f t="shared" si="1"/>
        <v>1199.5999999999999</v>
      </c>
      <c r="O10" s="1">
        <f t="shared" si="0"/>
        <v>2999</v>
      </c>
      <c r="P10" t="s">
        <v>34</v>
      </c>
      <c r="Q10" t="s">
        <v>35</v>
      </c>
      <c r="R10" t="s">
        <v>36</v>
      </c>
      <c r="S10" t="s">
        <v>52</v>
      </c>
      <c r="T10" t="s">
        <v>53</v>
      </c>
      <c r="V10" t="s">
        <v>39</v>
      </c>
      <c r="W10" t="s">
        <v>40</v>
      </c>
      <c r="X10" t="s">
        <v>41</v>
      </c>
      <c r="Y10" t="s">
        <v>42</v>
      </c>
      <c r="Z10" t="s">
        <v>43</v>
      </c>
    </row>
    <row r="11" spans="1:36" x14ac:dyDescent="0.25">
      <c r="A11" t="s">
        <v>27</v>
      </c>
      <c r="B11" t="s">
        <v>28</v>
      </c>
      <c r="C11" t="s">
        <v>29</v>
      </c>
      <c r="D11" t="s">
        <v>30</v>
      </c>
      <c r="E11" t="s">
        <v>31</v>
      </c>
      <c r="F11" t="s">
        <v>27</v>
      </c>
      <c r="G11">
        <v>1</v>
      </c>
      <c r="H11">
        <v>12155398</v>
      </c>
      <c r="I11" t="s">
        <v>32</v>
      </c>
      <c r="J11" t="s">
        <v>33</v>
      </c>
      <c r="K11" s="11">
        <v>1</v>
      </c>
      <c r="L11" s="1">
        <v>29.99</v>
      </c>
      <c r="M11" s="1">
        <v>11.995999999999999</v>
      </c>
      <c r="N11" s="1">
        <f t="shared" si="1"/>
        <v>11.995999999999999</v>
      </c>
      <c r="O11" s="1">
        <f t="shared" si="0"/>
        <v>29.99</v>
      </c>
      <c r="P11" t="s">
        <v>34</v>
      </c>
      <c r="Q11" t="s">
        <v>35</v>
      </c>
      <c r="R11" t="s">
        <v>36</v>
      </c>
      <c r="S11" t="s">
        <v>54</v>
      </c>
      <c r="T11" t="s">
        <v>55</v>
      </c>
      <c r="V11" t="s">
        <v>39</v>
      </c>
      <c r="W11" t="s">
        <v>40</v>
      </c>
      <c r="X11" t="s">
        <v>41</v>
      </c>
      <c r="Y11" t="s">
        <v>42</v>
      </c>
      <c r="Z11" t="s">
        <v>43</v>
      </c>
    </row>
    <row r="12" spans="1:36" x14ac:dyDescent="0.25">
      <c r="A12" t="s">
        <v>27</v>
      </c>
      <c r="B12" t="s">
        <v>28</v>
      </c>
      <c r="C12" t="s">
        <v>29</v>
      </c>
      <c r="D12" t="s">
        <v>30</v>
      </c>
      <c r="E12" t="s">
        <v>31</v>
      </c>
      <c r="F12" t="s">
        <v>27</v>
      </c>
      <c r="G12">
        <v>1</v>
      </c>
      <c r="H12">
        <v>12155398</v>
      </c>
      <c r="I12" t="s">
        <v>32</v>
      </c>
      <c r="J12" t="s">
        <v>33</v>
      </c>
      <c r="K12" s="11">
        <v>15</v>
      </c>
      <c r="L12" s="1">
        <v>29.99</v>
      </c>
      <c r="M12" s="1">
        <v>11.995999999999999</v>
      </c>
      <c r="N12" s="1">
        <f t="shared" si="1"/>
        <v>179.93999999999997</v>
      </c>
      <c r="O12" s="1">
        <f t="shared" si="0"/>
        <v>449.84999999999997</v>
      </c>
      <c r="P12" t="s">
        <v>34</v>
      </c>
      <c r="Q12" t="s">
        <v>35</v>
      </c>
      <c r="R12" t="s">
        <v>56</v>
      </c>
      <c r="S12" t="s">
        <v>57</v>
      </c>
      <c r="T12" t="s">
        <v>38</v>
      </c>
      <c r="V12" t="s">
        <v>58</v>
      </c>
      <c r="W12" t="s">
        <v>59</v>
      </c>
      <c r="X12" t="s">
        <v>41</v>
      </c>
      <c r="Y12" t="s">
        <v>42</v>
      </c>
      <c r="Z12" t="s">
        <v>43</v>
      </c>
    </row>
    <row r="13" spans="1:36" x14ac:dyDescent="0.25">
      <c r="A13" t="s">
        <v>27</v>
      </c>
      <c r="B13" t="s">
        <v>28</v>
      </c>
      <c r="C13" t="s">
        <v>29</v>
      </c>
      <c r="D13" t="s">
        <v>30</v>
      </c>
      <c r="E13" t="s">
        <v>31</v>
      </c>
      <c r="F13" t="s">
        <v>27</v>
      </c>
      <c r="G13">
        <v>1</v>
      </c>
      <c r="H13">
        <v>12155398</v>
      </c>
      <c r="I13" t="s">
        <v>32</v>
      </c>
      <c r="J13" t="s">
        <v>33</v>
      </c>
      <c r="K13" s="11">
        <v>94</v>
      </c>
      <c r="L13" s="1">
        <v>29.99</v>
      </c>
      <c r="M13" s="1">
        <v>11.995999999999999</v>
      </c>
      <c r="N13" s="1">
        <f t="shared" si="1"/>
        <v>1127.6239999999998</v>
      </c>
      <c r="O13" s="1">
        <f t="shared" si="0"/>
        <v>2819.06</v>
      </c>
      <c r="P13" t="s">
        <v>34</v>
      </c>
      <c r="Q13" t="s">
        <v>35</v>
      </c>
      <c r="R13" t="s">
        <v>56</v>
      </c>
      <c r="S13" t="s">
        <v>60</v>
      </c>
      <c r="T13" t="s">
        <v>48</v>
      </c>
      <c r="V13" t="s">
        <v>58</v>
      </c>
      <c r="W13" t="s">
        <v>59</v>
      </c>
      <c r="X13" t="s">
        <v>41</v>
      </c>
      <c r="Y13" t="s">
        <v>42</v>
      </c>
      <c r="Z13" t="s">
        <v>43</v>
      </c>
    </row>
    <row r="14" spans="1:36" x14ac:dyDescent="0.25">
      <c r="A14" t="s">
        <v>61</v>
      </c>
      <c r="B14" t="s">
        <v>62</v>
      </c>
      <c r="C14" t="s">
        <v>29</v>
      </c>
      <c r="D14" t="s">
        <v>30</v>
      </c>
      <c r="E14" t="s">
        <v>63</v>
      </c>
      <c r="F14" t="s">
        <v>61</v>
      </c>
      <c r="G14">
        <v>1</v>
      </c>
      <c r="H14">
        <v>12161344</v>
      </c>
      <c r="I14" t="s">
        <v>64</v>
      </c>
      <c r="J14" t="s">
        <v>33</v>
      </c>
      <c r="K14" s="11">
        <v>147</v>
      </c>
      <c r="L14" s="1">
        <v>99.99</v>
      </c>
      <c r="M14" s="1">
        <v>39.995999999999995</v>
      </c>
      <c r="N14" s="1">
        <f t="shared" si="1"/>
        <v>5879.4119999999994</v>
      </c>
      <c r="O14" s="1">
        <f t="shared" si="0"/>
        <v>14698.529999999999</v>
      </c>
      <c r="P14" t="s">
        <v>65</v>
      </c>
      <c r="R14" t="s">
        <v>66</v>
      </c>
      <c r="S14" t="s">
        <v>67</v>
      </c>
      <c r="T14">
        <v>46</v>
      </c>
      <c r="V14" t="s">
        <v>68</v>
      </c>
      <c r="W14" t="s">
        <v>69</v>
      </c>
      <c r="Y14" t="s">
        <v>70</v>
      </c>
    </row>
    <row r="15" spans="1:36" x14ac:dyDescent="0.25">
      <c r="A15" t="s">
        <v>61</v>
      </c>
      <c r="B15" t="s">
        <v>62</v>
      </c>
      <c r="C15" t="s">
        <v>29</v>
      </c>
      <c r="D15" t="s">
        <v>30</v>
      </c>
      <c r="E15" t="s">
        <v>63</v>
      </c>
      <c r="F15" t="s">
        <v>61</v>
      </c>
      <c r="G15">
        <v>1</v>
      </c>
      <c r="H15">
        <v>12161344</v>
      </c>
      <c r="I15" t="s">
        <v>64</v>
      </c>
      <c r="J15" t="s">
        <v>33</v>
      </c>
      <c r="K15" s="11">
        <v>65</v>
      </c>
      <c r="L15" s="1">
        <v>99.99</v>
      </c>
      <c r="M15" s="1">
        <v>39.995999999999995</v>
      </c>
      <c r="N15" s="1">
        <f t="shared" si="1"/>
        <v>2599.7399999999998</v>
      </c>
      <c r="O15" s="1">
        <f t="shared" si="0"/>
        <v>6499.3499999999995</v>
      </c>
      <c r="P15" t="s">
        <v>65</v>
      </c>
      <c r="R15" t="s">
        <v>66</v>
      </c>
      <c r="S15" t="s">
        <v>71</v>
      </c>
      <c r="T15">
        <v>48</v>
      </c>
      <c r="V15" t="s">
        <v>68</v>
      </c>
      <c r="W15" t="s">
        <v>69</v>
      </c>
      <c r="Y15" t="s">
        <v>70</v>
      </c>
    </row>
    <row r="16" spans="1:36" x14ac:dyDescent="0.25">
      <c r="A16" t="s">
        <v>72</v>
      </c>
      <c r="B16" t="s">
        <v>73</v>
      </c>
      <c r="C16" t="s">
        <v>29</v>
      </c>
      <c r="D16" t="s">
        <v>30</v>
      </c>
      <c r="E16" t="s">
        <v>74</v>
      </c>
      <c r="F16" t="s">
        <v>72</v>
      </c>
      <c r="G16">
        <v>1</v>
      </c>
      <c r="H16">
        <v>12159182</v>
      </c>
      <c r="I16" t="s">
        <v>75</v>
      </c>
      <c r="J16" t="s">
        <v>33</v>
      </c>
      <c r="K16" s="11">
        <v>194</v>
      </c>
      <c r="L16" s="1">
        <v>89.99</v>
      </c>
      <c r="M16" s="1">
        <v>35.995999999999995</v>
      </c>
      <c r="N16" s="1">
        <f t="shared" si="1"/>
        <v>6983.2239999999993</v>
      </c>
      <c r="O16" s="1">
        <f t="shared" si="0"/>
        <v>17458.059999999998</v>
      </c>
      <c r="P16" t="s">
        <v>76</v>
      </c>
      <c r="Q16" t="s">
        <v>77</v>
      </c>
      <c r="S16" t="s">
        <v>78</v>
      </c>
      <c r="T16">
        <v>27</v>
      </c>
      <c r="U16">
        <v>30</v>
      </c>
      <c r="V16" t="s">
        <v>79</v>
      </c>
      <c r="W16" t="s">
        <v>80</v>
      </c>
      <c r="X16" t="s">
        <v>81</v>
      </c>
      <c r="Y16" t="s">
        <v>82</v>
      </c>
      <c r="Z16" t="s">
        <v>83</v>
      </c>
    </row>
    <row r="17" spans="1:26" x14ac:dyDescent="0.25">
      <c r="A17" t="s">
        <v>72</v>
      </c>
      <c r="B17" t="s">
        <v>73</v>
      </c>
      <c r="C17" t="s">
        <v>29</v>
      </c>
      <c r="D17" t="s">
        <v>30</v>
      </c>
      <c r="E17" t="s">
        <v>74</v>
      </c>
      <c r="F17" t="s">
        <v>72</v>
      </c>
      <c r="G17">
        <v>1</v>
      </c>
      <c r="H17">
        <v>12159182</v>
      </c>
      <c r="I17" t="s">
        <v>75</v>
      </c>
      <c r="J17" t="s">
        <v>33</v>
      </c>
      <c r="K17" s="11">
        <v>68</v>
      </c>
      <c r="L17" s="1">
        <v>89.99</v>
      </c>
      <c r="M17" s="1">
        <v>35.995999999999995</v>
      </c>
      <c r="N17" s="1">
        <f t="shared" si="1"/>
        <v>2447.7279999999996</v>
      </c>
      <c r="O17" s="1">
        <f t="shared" si="0"/>
        <v>6119.32</v>
      </c>
      <c r="P17" t="s">
        <v>76</v>
      </c>
      <c r="Q17" t="s">
        <v>77</v>
      </c>
      <c r="S17" t="s">
        <v>84</v>
      </c>
      <c r="T17">
        <v>28</v>
      </c>
      <c r="U17">
        <v>32</v>
      </c>
      <c r="V17" t="s">
        <v>79</v>
      </c>
      <c r="W17" t="s">
        <v>80</v>
      </c>
      <c r="X17" t="s">
        <v>81</v>
      </c>
      <c r="Y17" t="s">
        <v>82</v>
      </c>
      <c r="Z17" t="s">
        <v>83</v>
      </c>
    </row>
    <row r="18" spans="1:26" x14ac:dyDescent="0.25">
      <c r="A18" t="s">
        <v>72</v>
      </c>
      <c r="B18" t="s">
        <v>73</v>
      </c>
      <c r="C18" t="s">
        <v>29</v>
      </c>
      <c r="D18" t="s">
        <v>30</v>
      </c>
      <c r="E18" t="s">
        <v>74</v>
      </c>
      <c r="F18" t="s">
        <v>72</v>
      </c>
      <c r="G18">
        <v>1</v>
      </c>
      <c r="H18">
        <v>12159182</v>
      </c>
      <c r="I18" t="s">
        <v>75</v>
      </c>
      <c r="J18" t="s">
        <v>33</v>
      </c>
      <c r="K18" s="11">
        <v>168</v>
      </c>
      <c r="L18" s="1">
        <v>89.99</v>
      </c>
      <c r="M18" s="1">
        <v>35.995999999999995</v>
      </c>
      <c r="N18" s="1">
        <f t="shared" si="1"/>
        <v>6047.3279999999995</v>
      </c>
      <c r="O18" s="1">
        <f t="shared" si="0"/>
        <v>15118.32</v>
      </c>
      <c r="P18" t="s">
        <v>76</v>
      </c>
      <c r="Q18" t="s">
        <v>77</v>
      </c>
      <c r="S18" t="s">
        <v>85</v>
      </c>
      <c r="T18">
        <v>28</v>
      </c>
      <c r="U18">
        <v>30</v>
      </c>
      <c r="V18" t="s">
        <v>79</v>
      </c>
      <c r="W18" t="s">
        <v>80</v>
      </c>
      <c r="X18" t="s">
        <v>81</v>
      </c>
      <c r="Y18" t="s">
        <v>82</v>
      </c>
      <c r="Z18" t="s">
        <v>83</v>
      </c>
    </row>
    <row r="19" spans="1:26" x14ac:dyDescent="0.25">
      <c r="A19" t="s">
        <v>72</v>
      </c>
      <c r="B19" t="s">
        <v>73</v>
      </c>
      <c r="C19" t="s">
        <v>29</v>
      </c>
      <c r="D19" t="s">
        <v>30</v>
      </c>
      <c r="E19" t="s">
        <v>74</v>
      </c>
      <c r="F19" t="s">
        <v>72</v>
      </c>
      <c r="G19">
        <v>1</v>
      </c>
      <c r="H19">
        <v>12161083</v>
      </c>
      <c r="I19" t="s">
        <v>86</v>
      </c>
      <c r="J19" t="s">
        <v>33</v>
      </c>
      <c r="K19" s="11">
        <v>50</v>
      </c>
      <c r="L19" s="1">
        <v>39.99</v>
      </c>
      <c r="M19" s="1">
        <v>15.996</v>
      </c>
      <c r="N19" s="1">
        <f t="shared" si="1"/>
        <v>799.80000000000007</v>
      </c>
      <c r="O19" s="1">
        <f t="shared" si="0"/>
        <v>1999.5</v>
      </c>
      <c r="P19" t="s">
        <v>87</v>
      </c>
      <c r="S19" t="s">
        <v>88</v>
      </c>
      <c r="T19">
        <v>28</v>
      </c>
      <c r="U19">
        <v>32</v>
      </c>
      <c r="V19" t="s">
        <v>79</v>
      </c>
      <c r="W19" t="s">
        <v>80</v>
      </c>
      <c r="X19" t="s">
        <v>41</v>
      </c>
      <c r="Y19" t="s">
        <v>42</v>
      </c>
      <c r="Z19" t="s">
        <v>43</v>
      </c>
    </row>
    <row r="20" spans="1:26" x14ac:dyDescent="0.25">
      <c r="A20" t="s">
        <v>72</v>
      </c>
      <c r="B20" t="s">
        <v>73</v>
      </c>
      <c r="C20" t="s">
        <v>29</v>
      </c>
      <c r="D20" t="s">
        <v>30</v>
      </c>
      <c r="E20" t="s">
        <v>74</v>
      </c>
      <c r="F20" t="s">
        <v>72</v>
      </c>
      <c r="G20">
        <v>1</v>
      </c>
      <c r="H20">
        <v>12159182</v>
      </c>
      <c r="I20" t="s">
        <v>75</v>
      </c>
      <c r="J20" t="s">
        <v>33</v>
      </c>
      <c r="K20" s="11">
        <v>32</v>
      </c>
      <c r="L20" s="1">
        <v>89.99</v>
      </c>
      <c r="M20" s="1">
        <v>35.995999999999995</v>
      </c>
      <c r="N20" s="1">
        <f t="shared" si="1"/>
        <v>1151.8719999999998</v>
      </c>
      <c r="O20" s="1">
        <f t="shared" si="0"/>
        <v>2879.68</v>
      </c>
      <c r="P20" t="s">
        <v>76</v>
      </c>
      <c r="Q20" t="s">
        <v>77</v>
      </c>
      <c r="S20" t="s">
        <v>89</v>
      </c>
      <c r="T20">
        <v>29</v>
      </c>
      <c r="U20">
        <v>34</v>
      </c>
      <c r="V20" t="s">
        <v>79</v>
      </c>
      <c r="W20" t="s">
        <v>80</v>
      </c>
      <c r="X20" t="s">
        <v>81</v>
      </c>
      <c r="Y20" t="s">
        <v>82</v>
      </c>
      <c r="Z20" t="s">
        <v>83</v>
      </c>
    </row>
    <row r="21" spans="1:26" x14ac:dyDescent="0.25">
      <c r="A21" t="s">
        <v>72</v>
      </c>
      <c r="B21" t="s">
        <v>73</v>
      </c>
      <c r="C21" t="s">
        <v>29</v>
      </c>
      <c r="D21" t="s">
        <v>30</v>
      </c>
      <c r="E21" t="s">
        <v>74</v>
      </c>
      <c r="F21" t="s">
        <v>72</v>
      </c>
      <c r="G21">
        <v>1</v>
      </c>
      <c r="H21">
        <v>12159182</v>
      </c>
      <c r="I21" t="s">
        <v>75</v>
      </c>
      <c r="J21" t="s">
        <v>33</v>
      </c>
      <c r="K21" s="11">
        <v>200</v>
      </c>
      <c r="L21" s="1">
        <v>89.99</v>
      </c>
      <c r="M21" s="1">
        <v>35.995999999999995</v>
      </c>
      <c r="N21" s="1">
        <f t="shared" si="1"/>
        <v>7199.1999999999989</v>
      </c>
      <c r="O21" s="1">
        <f t="shared" si="0"/>
        <v>17998</v>
      </c>
      <c r="P21" t="s">
        <v>76</v>
      </c>
      <c r="Q21" t="s">
        <v>77</v>
      </c>
      <c r="S21" t="s">
        <v>90</v>
      </c>
      <c r="T21">
        <v>29</v>
      </c>
      <c r="U21">
        <v>32</v>
      </c>
      <c r="V21" t="s">
        <v>79</v>
      </c>
      <c r="W21" t="s">
        <v>80</v>
      </c>
      <c r="X21" t="s">
        <v>81</v>
      </c>
      <c r="Y21" t="s">
        <v>82</v>
      </c>
      <c r="Z21" t="s">
        <v>83</v>
      </c>
    </row>
    <row r="22" spans="1:26" x14ac:dyDescent="0.25">
      <c r="A22" t="s">
        <v>72</v>
      </c>
      <c r="B22" t="s">
        <v>73</v>
      </c>
      <c r="C22" t="s">
        <v>29</v>
      </c>
      <c r="D22" t="s">
        <v>30</v>
      </c>
      <c r="E22" t="s">
        <v>74</v>
      </c>
      <c r="F22" t="s">
        <v>72</v>
      </c>
      <c r="G22">
        <v>1</v>
      </c>
      <c r="H22">
        <v>12159182</v>
      </c>
      <c r="I22" t="s">
        <v>75</v>
      </c>
      <c r="J22" t="s">
        <v>33</v>
      </c>
      <c r="K22" s="11">
        <v>269</v>
      </c>
      <c r="L22" s="1">
        <v>89.99</v>
      </c>
      <c r="M22" s="1">
        <v>35.995999999999995</v>
      </c>
      <c r="N22" s="1">
        <f t="shared" si="1"/>
        <v>9682.9239999999991</v>
      </c>
      <c r="O22" s="1">
        <f t="shared" si="0"/>
        <v>24207.309999999998</v>
      </c>
      <c r="P22" t="s">
        <v>76</v>
      </c>
      <c r="Q22" t="s">
        <v>77</v>
      </c>
      <c r="S22" t="s">
        <v>91</v>
      </c>
      <c r="T22">
        <v>29</v>
      </c>
      <c r="U22">
        <v>30</v>
      </c>
      <c r="V22" t="s">
        <v>79</v>
      </c>
      <c r="W22" t="s">
        <v>80</v>
      </c>
      <c r="X22" t="s">
        <v>81</v>
      </c>
      <c r="Y22" t="s">
        <v>82</v>
      </c>
      <c r="Z22" t="s">
        <v>83</v>
      </c>
    </row>
    <row r="23" spans="1:26" x14ac:dyDescent="0.25">
      <c r="A23" t="s">
        <v>72</v>
      </c>
      <c r="B23" t="s">
        <v>73</v>
      </c>
      <c r="C23" t="s">
        <v>29</v>
      </c>
      <c r="D23" t="s">
        <v>30</v>
      </c>
      <c r="E23" t="s">
        <v>74</v>
      </c>
      <c r="F23" t="s">
        <v>72</v>
      </c>
      <c r="G23">
        <v>1</v>
      </c>
      <c r="H23">
        <v>12161083</v>
      </c>
      <c r="I23" t="s">
        <v>86</v>
      </c>
      <c r="J23" t="s">
        <v>33</v>
      </c>
      <c r="K23" s="11">
        <v>50</v>
      </c>
      <c r="L23" s="1">
        <v>39.99</v>
      </c>
      <c r="M23" s="1">
        <v>15.996</v>
      </c>
      <c r="N23" s="1">
        <f t="shared" si="1"/>
        <v>799.80000000000007</v>
      </c>
      <c r="O23" s="1">
        <f t="shared" si="0"/>
        <v>1999.5</v>
      </c>
      <c r="P23" t="s">
        <v>87</v>
      </c>
      <c r="S23" t="s">
        <v>92</v>
      </c>
      <c r="T23">
        <v>29</v>
      </c>
      <c r="U23">
        <v>34</v>
      </c>
      <c r="V23" t="s">
        <v>79</v>
      </c>
      <c r="W23" t="s">
        <v>80</v>
      </c>
      <c r="X23" t="s">
        <v>41</v>
      </c>
      <c r="Y23" t="s">
        <v>42</v>
      </c>
      <c r="Z23" t="s">
        <v>43</v>
      </c>
    </row>
    <row r="24" spans="1:26" x14ac:dyDescent="0.25">
      <c r="A24" t="s">
        <v>72</v>
      </c>
      <c r="B24" t="s">
        <v>73</v>
      </c>
      <c r="C24" t="s">
        <v>29</v>
      </c>
      <c r="D24" t="s">
        <v>30</v>
      </c>
      <c r="E24" t="s">
        <v>74</v>
      </c>
      <c r="F24" t="s">
        <v>72</v>
      </c>
      <c r="G24">
        <v>1</v>
      </c>
      <c r="H24">
        <v>12161083</v>
      </c>
      <c r="I24" t="s">
        <v>86</v>
      </c>
      <c r="J24" t="s">
        <v>33</v>
      </c>
      <c r="K24" s="11">
        <v>47</v>
      </c>
      <c r="L24" s="1">
        <v>39.99</v>
      </c>
      <c r="M24" s="1">
        <v>15.996</v>
      </c>
      <c r="N24" s="1">
        <f t="shared" si="1"/>
        <v>751.81200000000001</v>
      </c>
      <c r="O24" s="1">
        <f t="shared" si="0"/>
        <v>1879.5300000000002</v>
      </c>
      <c r="P24" t="s">
        <v>87</v>
      </c>
      <c r="S24" t="s">
        <v>93</v>
      </c>
      <c r="T24">
        <v>29</v>
      </c>
      <c r="U24">
        <v>32</v>
      </c>
      <c r="V24" t="s">
        <v>79</v>
      </c>
      <c r="W24" t="s">
        <v>80</v>
      </c>
      <c r="X24" t="s">
        <v>41</v>
      </c>
      <c r="Y24" t="s">
        <v>42</v>
      </c>
      <c r="Z24" t="s">
        <v>43</v>
      </c>
    </row>
    <row r="25" spans="1:26" x14ac:dyDescent="0.25">
      <c r="A25" t="s">
        <v>72</v>
      </c>
      <c r="B25" t="s">
        <v>73</v>
      </c>
      <c r="C25" t="s">
        <v>29</v>
      </c>
      <c r="D25" t="s">
        <v>30</v>
      </c>
      <c r="E25" t="s">
        <v>74</v>
      </c>
      <c r="F25" t="s">
        <v>72</v>
      </c>
      <c r="G25">
        <v>1</v>
      </c>
      <c r="H25">
        <v>12159182</v>
      </c>
      <c r="I25" t="s">
        <v>75</v>
      </c>
      <c r="J25" t="s">
        <v>33</v>
      </c>
      <c r="K25" s="11">
        <v>210</v>
      </c>
      <c r="L25" s="1">
        <v>89.99</v>
      </c>
      <c r="M25" s="1">
        <v>35.995999999999995</v>
      </c>
      <c r="N25" s="1">
        <f t="shared" si="1"/>
        <v>7559.1599999999989</v>
      </c>
      <c r="O25" s="1">
        <f t="shared" si="0"/>
        <v>18897.899999999998</v>
      </c>
      <c r="P25" t="s">
        <v>76</v>
      </c>
      <c r="Q25" t="s">
        <v>77</v>
      </c>
      <c r="S25" t="s">
        <v>94</v>
      </c>
      <c r="T25">
        <v>30</v>
      </c>
      <c r="U25">
        <v>34</v>
      </c>
      <c r="V25" t="s">
        <v>79</v>
      </c>
      <c r="W25" t="s">
        <v>80</v>
      </c>
      <c r="X25" t="s">
        <v>81</v>
      </c>
      <c r="Y25" t="s">
        <v>82</v>
      </c>
      <c r="Z25" t="s">
        <v>83</v>
      </c>
    </row>
    <row r="26" spans="1:26" x14ac:dyDescent="0.25">
      <c r="A26" t="s">
        <v>72</v>
      </c>
      <c r="B26" t="s">
        <v>73</v>
      </c>
      <c r="C26" t="s">
        <v>29</v>
      </c>
      <c r="D26" t="s">
        <v>30</v>
      </c>
      <c r="E26" t="s">
        <v>74</v>
      </c>
      <c r="F26" t="s">
        <v>72</v>
      </c>
      <c r="G26">
        <v>1</v>
      </c>
      <c r="H26">
        <v>12159182</v>
      </c>
      <c r="I26" t="s">
        <v>75</v>
      </c>
      <c r="J26" t="s">
        <v>33</v>
      </c>
      <c r="K26" s="11">
        <v>217</v>
      </c>
      <c r="L26" s="1">
        <v>89.99</v>
      </c>
      <c r="M26" s="1">
        <v>35.995999999999995</v>
      </c>
      <c r="N26" s="1">
        <f t="shared" si="1"/>
        <v>7811.1319999999987</v>
      </c>
      <c r="O26" s="1">
        <f t="shared" si="0"/>
        <v>19527.829999999998</v>
      </c>
      <c r="P26" t="s">
        <v>76</v>
      </c>
      <c r="Q26" t="s">
        <v>77</v>
      </c>
      <c r="S26" t="s">
        <v>95</v>
      </c>
      <c r="T26">
        <v>30</v>
      </c>
      <c r="U26">
        <v>32</v>
      </c>
      <c r="V26" t="s">
        <v>79</v>
      </c>
      <c r="W26" t="s">
        <v>80</v>
      </c>
      <c r="X26" t="s">
        <v>81</v>
      </c>
      <c r="Y26" t="s">
        <v>82</v>
      </c>
      <c r="Z26" t="s">
        <v>83</v>
      </c>
    </row>
    <row r="27" spans="1:26" x14ac:dyDescent="0.25">
      <c r="A27" t="s">
        <v>72</v>
      </c>
      <c r="B27" t="s">
        <v>73</v>
      </c>
      <c r="C27" t="s">
        <v>29</v>
      </c>
      <c r="D27" t="s">
        <v>30</v>
      </c>
      <c r="E27" t="s">
        <v>74</v>
      </c>
      <c r="F27" t="s">
        <v>72</v>
      </c>
      <c r="G27">
        <v>1</v>
      </c>
      <c r="H27">
        <v>12159182</v>
      </c>
      <c r="I27" t="s">
        <v>75</v>
      </c>
      <c r="J27" t="s">
        <v>33</v>
      </c>
      <c r="K27" s="11">
        <v>196</v>
      </c>
      <c r="L27" s="1">
        <v>89.99</v>
      </c>
      <c r="M27" s="1">
        <v>35.995999999999995</v>
      </c>
      <c r="N27" s="1">
        <f t="shared" si="1"/>
        <v>7055.2159999999994</v>
      </c>
      <c r="O27" s="1">
        <f t="shared" si="0"/>
        <v>17638.039999999997</v>
      </c>
      <c r="P27" t="s">
        <v>76</v>
      </c>
      <c r="Q27" t="s">
        <v>77</v>
      </c>
      <c r="S27" t="s">
        <v>96</v>
      </c>
      <c r="T27">
        <v>30</v>
      </c>
      <c r="U27">
        <v>30</v>
      </c>
      <c r="V27" t="s">
        <v>79</v>
      </c>
      <c r="W27" t="s">
        <v>80</v>
      </c>
      <c r="X27" t="s">
        <v>81</v>
      </c>
      <c r="Y27" t="s">
        <v>82</v>
      </c>
      <c r="Z27" t="s">
        <v>83</v>
      </c>
    </row>
    <row r="28" spans="1:26" x14ac:dyDescent="0.25">
      <c r="A28" t="s">
        <v>72</v>
      </c>
      <c r="B28" t="s">
        <v>73</v>
      </c>
      <c r="C28" t="s">
        <v>29</v>
      </c>
      <c r="D28" t="s">
        <v>30</v>
      </c>
      <c r="E28" t="s">
        <v>74</v>
      </c>
      <c r="F28" t="s">
        <v>72</v>
      </c>
      <c r="G28">
        <v>1</v>
      </c>
      <c r="H28">
        <v>12161083</v>
      </c>
      <c r="I28" t="s">
        <v>86</v>
      </c>
      <c r="J28" t="s">
        <v>33</v>
      </c>
      <c r="K28" s="11">
        <v>50</v>
      </c>
      <c r="L28" s="1">
        <v>39.99</v>
      </c>
      <c r="M28" s="1">
        <v>15.996</v>
      </c>
      <c r="N28" s="1">
        <f t="shared" si="1"/>
        <v>799.80000000000007</v>
      </c>
      <c r="O28" s="1">
        <f t="shared" si="0"/>
        <v>1999.5</v>
      </c>
      <c r="P28" t="s">
        <v>87</v>
      </c>
      <c r="S28" t="s">
        <v>97</v>
      </c>
      <c r="T28">
        <v>30</v>
      </c>
      <c r="U28">
        <v>34</v>
      </c>
      <c r="V28" t="s">
        <v>79</v>
      </c>
      <c r="W28" t="s">
        <v>80</v>
      </c>
      <c r="X28" t="s">
        <v>41</v>
      </c>
      <c r="Y28" t="s">
        <v>42</v>
      </c>
      <c r="Z28" t="s">
        <v>43</v>
      </c>
    </row>
    <row r="29" spans="1:26" x14ac:dyDescent="0.25">
      <c r="A29" t="s">
        <v>72</v>
      </c>
      <c r="B29" t="s">
        <v>73</v>
      </c>
      <c r="C29" t="s">
        <v>29</v>
      </c>
      <c r="D29" t="s">
        <v>30</v>
      </c>
      <c r="E29" t="s">
        <v>74</v>
      </c>
      <c r="F29" t="s">
        <v>72</v>
      </c>
      <c r="G29">
        <v>1</v>
      </c>
      <c r="H29">
        <v>12161083</v>
      </c>
      <c r="I29" t="s">
        <v>86</v>
      </c>
      <c r="J29" t="s">
        <v>33</v>
      </c>
      <c r="K29" s="11">
        <v>60</v>
      </c>
      <c r="L29" s="1">
        <v>39.99</v>
      </c>
      <c r="M29" s="1">
        <v>15.996</v>
      </c>
      <c r="N29" s="1">
        <f t="shared" si="1"/>
        <v>959.76</v>
      </c>
      <c r="O29" s="1">
        <f t="shared" si="0"/>
        <v>2399.4</v>
      </c>
      <c r="P29" t="s">
        <v>87</v>
      </c>
      <c r="S29" t="s">
        <v>98</v>
      </c>
      <c r="T29">
        <v>30</v>
      </c>
      <c r="U29">
        <v>32</v>
      </c>
      <c r="V29" t="s">
        <v>79</v>
      </c>
      <c r="W29" t="s">
        <v>80</v>
      </c>
      <c r="X29" t="s">
        <v>41</v>
      </c>
      <c r="Y29" t="s">
        <v>42</v>
      </c>
      <c r="Z29" t="s">
        <v>43</v>
      </c>
    </row>
    <row r="30" spans="1:26" x14ac:dyDescent="0.25">
      <c r="A30" t="s">
        <v>72</v>
      </c>
      <c r="B30" t="s">
        <v>73</v>
      </c>
      <c r="C30" t="s">
        <v>29</v>
      </c>
      <c r="D30" t="s">
        <v>30</v>
      </c>
      <c r="E30" t="s">
        <v>74</v>
      </c>
      <c r="F30" t="s">
        <v>72</v>
      </c>
      <c r="G30">
        <v>1</v>
      </c>
      <c r="H30">
        <v>12159182</v>
      </c>
      <c r="I30" t="s">
        <v>75</v>
      </c>
      <c r="J30" t="s">
        <v>33</v>
      </c>
      <c r="K30" s="11">
        <v>30</v>
      </c>
      <c r="L30" s="1">
        <v>89.99</v>
      </c>
      <c r="M30" s="1">
        <v>35.995999999999995</v>
      </c>
      <c r="N30" s="1">
        <f t="shared" si="1"/>
        <v>1079.8799999999999</v>
      </c>
      <c r="O30" s="1">
        <f t="shared" si="0"/>
        <v>2699.7</v>
      </c>
      <c r="P30" t="s">
        <v>76</v>
      </c>
      <c r="Q30" t="s">
        <v>77</v>
      </c>
      <c r="S30" t="s">
        <v>99</v>
      </c>
      <c r="T30">
        <v>31</v>
      </c>
      <c r="U30">
        <v>34</v>
      </c>
      <c r="V30" t="s">
        <v>79</v>
      </c>
      <c r="W30" t="s">
        <v>80</v>
      </c>
      <c r="X30" t="s">
        <v>81</v>
      </c>
      <c r="Y30" t="s">
        <v>82</v>
      </c>
      <c r="Z30" t="s">
        <v>83</v>
      </c>
    </row>
    <row r="31" spans="1:26" x14ac:dyDescent="0.25">
      <c r="A31" t="s">
        <v>72</v>
      </c>
      <c r="B31" t="s">
        <v>73</v>
      </c>
      <c r="C31" t="s">
        <v>29</v>
      </c>
      <c r="D31" t="s">
        <v>30</v>
      </c>
      <c r="E31" t="s">
        <v>74</v>
      </c>
      <c r="F31" t="s">
        <v>72</v>
      </c>
      <c r="G31">
        <v>1</v>
      </c>
      <c r="H31">
        <v>12159182</v>
      </c>
      <c r="I31" t="s">
        <v>75</v>
      </c>
      <c r="J31" t="s">
        <v>33</v>
      </c>
      <c r="K31" s="11">
        <v>194</v>
      </c>
      <c r="L31" s="1">
        <v>89.99</v>
      </c>
      <c r="M31" s="1">
        <v>35.995999999999995</v>
      </c>
      <c r="N31" s="1">
        <f t="shared" si="1"/>
        <v>6983.2239999999993</v>
      </c>
      <c r="O31" s="1">
        <f t="shared" si="0"/>
        <v>17458.059999999998</v>
      </c>
      <c r="P31" t="s">
        <v>76</v>
      </c>
      <c r="Q31" t="s">
        <v>77</v>
      </c>
      <c r="S31" t="s">
        <v>100</v>
      </c>
      <c r="T31">
        <v>31</v>
      </c>
      <c r="U31">
        <v>30</v>
      </c>
      <c r="V31" t="s">
        <v>79</v>
      </c>
      <c r="W31" t="s">
        <v>80</v>
      </c>
      <c r="X31" t="s">
        <v>81</v>
      </c>
      <c r="Y31" t="s">
        <v>82</v>
      </c>
      <c r="Z31" t="s">
        <v>83</v>
      </c>
    </row>
    <row r="32" spans="1:26" x14ac:dyDescent="0.25">
      <c r="A32" t="s">
        <v>72</v>
      </c>
      <c r="B32" t="s">
        <v>73</v>
      </c>
      <c r="C32" t="s">
        <v>29</v>
      </c>
      <c r="D32" t="s">
        <v>30</v>
      </c>
      <c r="E32" t="s">
        <v>74</v>
      </c>
      <c r="F32" t="s">
        <v>72</v>
      </c>
      <c r="G32">
        <v>1</v>
      </c>
      <c r="H32">
        <v>12161083</v>
      </c>
      <c r="I32" t="s">
        <v>86</v>
      </c>
      <c r="J32" t="s">
        <v>33</v>
      </c>
      <c r="K32" s="11">
        <v>30</v>
      </c>
      <c r="L32" s="1">
        <v>39.99</v>
      </c>
      <c r="M32" s="1">
        <v>15.996</v>
      </c>
      <c r="N32" s="1">
        <f t="shared" si="1"/>
        <v>479.88</v>
      </c>
      <c r="O32" s="1">
        <f t="shared" si="0"/>
        <v>1199.7</v>
      </c>
      <c r="P32" t="s">
        <v>87</v>
      </c>
      <c r="S32" t="s">
        <v>101</v>
      </c>
      <c r="T32">
        <v>31</v>
      </c>
      <c r="U32">
        <v>34</v>
      </c>
      <c r="V32" t="s">
        <v>79</v>
      </c>
      <c r="W32" t="s">
        <v>80</v>
      </c>
      <c r="X32" t="s">
        <v>41</v>
      </c>
      <c r="Y32" t="s">
        <v>42</v>
      </c>
      <c r="Z32" t="s">
        <v>43</v>
      </c>
    </row>
    <row r="33" spans="1:26" x14ac:dyDescent="0.25">
      <c r="A33" t="s">
        <v>72</v>
      </c>
      <c r="B33" t="s">
        <v>73</v>
      </c>
      <c r="C33" t="s">
        <v>29</v>
      </c>
      <c r="D33" t="s">
        <v>30</v>
      </c>
      <c r="E33" t="s">
        <v>74</v>
      </c>
      <c r="F33" t="s">
        <v>72</v>
      </c>
      <c r="G33">
        <v>1</v>
      </c>
      <c r="H33">
        <v>12161083</v>
      </c>
      <c r="I33" t="s">
        <v>86</v>
      </c>
      <c r="J33" t="s">
        <v>33</v>
      </c>
      <c r="K33" s="11">
        <v>51</v>
      </c>
      <c r="L33" s="1">
        <v>39.99</v>
      </c>
      <c r="M33" s="1">
        <v>15.996</v>
      </c>
      <c r="N33" s="1">
        <f t="shared" si="1"/>
        <v>815.79600000000005</v>
      </c>
      <c r="O33" s="1">
        <f t="shared" si="0"/>
        <v>2039.49</v>
      </c>
      <c r="P33" t="s">
        <v>87</v>
      </c>
      <c r="S33" t="s">
        <v>102</v>
      </c>
      <c r="T33">
        <v>31</v>
      </c>
      <c r="U33">
        <v>32</v>
      </c>
      <c r="V33" t="s">
        <v>79</v>
      </c>
      <c r="W33" t="s">
        <v>80</v>
      </c>
      <c r="X33" t="s">
        <v>41</v>
      </c>
      <c r="Y33" t="s">
        <v>42</v>
      </c>
      <c r="Z33" t="s">
        <v>43</v>
      </c>
    </row>
    <row r="34" spans="1:26" x14ac:dyDescent="0.25">
      <c r="A34" t="s">
        <v>72</v>
      </c>
      <c r="B34" t="s">
        <v>73</v>
      </c>
      <c r="C34" t="s">
        <v>29</v>
      </c>
      <c r="D34" t="s">
        <v>30</v>
      </c>
      <c r="E34" t="s">
        <v>74</v>
      </c>
      <c r="F34" t="s">
        <v>72</v>
      </c>
      <c r="G34">
        <v>1</v>
      </c>
      <c r="H34">
        <v>12159182</v>
      </c>
      <c r="I34" t="s">
        <v>75</v>
      </c>
      <c r="J34" t="s">
        <v>33</v>
      </c>
      <c r="K34" s="11">
        <v>114</v>
      </c>
      <c r="L34" s="1">
        <v>89.99</v>
      </c>
      <c r="M34" s="1">
        <v>35.995999999999995</v>
      </c>
      <c r="N34" s="1">
        <f t="shared" si="1"/>
        <v>4103.5439999999999</v>
      </c>
      <c r="O34" s="1">
        <f t="shared" si="0"/>
        <v>10258.859999999999</v>
      </c>
      <c r="P34" t="s">
        <v>76</v>
      </c>
      <c r="Q34" t="s">
        <v>77</v>
      </c>
      <c r="S34" t="s">
        <v>103</v>
      </c>
      <c r="T34">
        <v>32</v>
      </c>
      <c r="U34">
        <v>34</v>
      </c>
      <c r="V34" t="s">
        <v>79</v>
      </c>
      <c r="W34" t="s">
        <v>80</v>
      </c>
      <c r="X34" t="s">
        <v>81</v>
      </c>
      <c r="Y34" t="s">
        <v>82</v>
      </c>
      <c r="Z34" t="s">
        <v>83</v>
      </c>
    </row>
    <row r="35" spans="1:26" x14ac:dyDescent="0.25">
      <c r="A35" t="s">
        <v>72</v>
      </c>
      <c r="B35" t="s">
        <v>73</v>
      </c>
      <c r="C35" t="s">
        <v>29</v>
      </c>
      <c r="D35" t="s">
        <v>30</v>
      </c>
      <c r="E35" t="s">
        <v>74</v>
      </c>
      <c r="F35" t="s">
        <v>72</v>
      </c>
      <c r="G35">
        <v>1</v>
      </c>
      <c r="H35">
        <v>12159182</v>
      </c>
      <c r="I35" t="s">
        <v>75</v>
      </c>
      <c r="J35" t="s">
        <v>33</v>
      </c>
      <c r="K35" s="11">
        <v>313</v>
      </c>
      <c r="L35" s="1">
        <v>89.99</v>
      </c>
      <c r="M35" s="1">
        <v>35.995999999999995</v>
      </c>
      <c r="N35" s="1">
        <f t="shared" si="1"/>
        <v>11266.747999999998</v>
      </c>
      <c r="O35" s="1">
        <f t="shared" si="0"/>
        <v>28166.87</v>
      </c>
      <c r="P35" t="s">
        <v>76</v>
      </c>
      <c r="Q35" t="s">
        <v>77</v>
      </c>
      <c r="S35" t="s">
        <v>104</v>
      </c>
      <c r="T35">
        <v>32</v>
      </c>
      <c r="U35">
        <v>30</v>
      </c>
      <c r="V35" t="s">
        <v>79</v>
      </c>
      <c r="W35" t="s">
        <v>80</v>
      </c>
      <c r="X35" t="s">
        <v>81</v>
      </c>
      <c r="Y35" t="s">
        <v>82</v>
      </c>
      <c r="Z35" t="s">
        <v>83</v>
      </c>
    </row>
    <row r="36" spans="1:26" x14ac:dyDescent="0.25">
      <c r="A36" t="s">
        <v>72</v>
      </c>
      <c r="B36" t="s">
        <v>73</v>
      </c>
      <c r="C36" t="s">
        <v>29</v>
      </c>
      <c r="D36" t="s">
        <v>30</v>
      </c>
      <c r="E36" t="s">
        <v>74</v>
      </c>
      <c r="F36" t="s">
        <v>72</v>
      </c>
      <c r="G36">
        <v>1</v>
      </c>
      <c r="H36">
        <v>12161083</v>
      </c>
      <c r="I36" t="s">
        <v>86</v>
      </c>
      <c r="J36" t="s">
        <v>33</v>
      </c>
      <c r="K36" s="11">
        <v>30</v>
      </c>
      <c r="L36" s="1">
        <v>39.99</v>
      </c>
      <c r="M36" s="1">
        <v>15.996</v>
      </c>
      <c r="N36" s="1">
        <f t="shared" si="1"/>
        <v>479.88</v>
      </c>
      <c r="O36" s="1">
        <f t="shared" si="0"/>
        <v>1199.7</v>
      </c>
      <c r="P36" t="s">
        <v>87</v>
      </c>
      <c r="S36" t="s">
        <v>105</v>
      </c>
      <c r="T36">
        <v>32</v>
      </c>
      <c r="U36">
        <v>34</v>
      </c>
      <c r="V36" t="s">
        <v>79</v>
      </c>
      <c r="W36" t="s">
        <v>80</v>
      </c>
      <c r="X36" t="s">
        <v>41</v>
      </c>
      <c r="Y36" t="s">
        <v>42</v>
      </c>
      <c r="Z36" t="s">
        <v>43</v>
      </c>
    </row>
    <row r="37" spans="1:26" x14ac:dyDescent="0.25">
      <c r="A37" t="s">
        <v>72</v>
      </c>
      <c r="B37" t="s">
        <v>73</v>
      </c>
      <c r="C37" t="s">
        <v>29</v>
      </c>
      <c r="D37" t="s">
        <v>30</v>
      </c>
      <c r="E37" t="s">
        <v>74</v>
      </c>
      <c r="F37" t="s">
        <v>72</v>
      </c>
      <c r="G37">
        <v>1</v>
      </c>
      <c r="H37">
        <v>12161083</v>
      </c>
      <c r="I37" t="s">
        <v>86</v>
      </c>
      <c r="J37" t="s">
        <v>33</v>
      </c>
      <c r="K37" s="11">
        <v>59</v>
      </c>
      <c r="L37" s="1">
        <v>39.99</v>
      </c>
      <c r="M37" s="1">
        <v>15.996</v>
      </c>
      <c r="N37" s="1">
        <f t="shared" si="1"/>
        <v>943.76400000000001</v>
      </c>
      <c r="O37" s="1">
        <f t="shared" si="0"/>
        <v>2359.4100000000003</v>
      </c>
      <c r="P37" t="s">
        <v>87</v>
      </c>
      <c r="S37" t="s">
        <v>106</v>
      </c>
      <c r="T37">
        <v>32</v>
      </c>
      <c r="U37">
        <v>32</v>
      </c>
      <c r="V37" t="s">
        <v>79</v>
      </c>
      <c r="W37" t="s">
        <v>80</v>
      </c>
      <c r="X37" t="s">
        <v>41</v>
      </c>
      <c r="Y37" t="s">
        <v>42</v>
      </c>
      <c r="Z37" t="s">
        <v>43</v>
      </c>
    </row>
    <row r="38" spans="1:26" x14ac:dyDescent="0.25">
      <c r="A38" t="s">
        <v>72</v>
      </c>
      <c r="B38" t="s">
        <v>73</v>
      </c>
      <c r="C38" t="s">
        <v>29</v>
      </c>
      <c r="D38" t="s">
        <v>30</v>
      </c>
      <c r="E38" t="s">
        <v>74</v>
      </c>
      <c r="F38" t="s">
        <v>72</v>
      </c>
      <c r="G38">
        <v>1</v>
      </c>
      <c r="H38">
        <v>12159182</v>
      </c>
      <c r="I38" t="s">
        <v>75</v>
      </c>
      <c r="J38" t="s">
        <v>33</v>
      </c>
      <c r="K38" s="11">
        <v>10</v>
      </c>
      <c r="L38" s="1">
        <v>89.99</v>
      </c>
      <c r="M38" s="1">
        <v>35.995999999999995</v>
      </c>
      <c r="N38" s="1">
        <f t="shared" si="1"/>
        <v>359.95999999999992</v>
      </c>
      <c r="O38" s="1">
        <f t="shared" si="0"/>
        <v>899.9</v>
      </c>
      <c r="P38" t="s">
        <v>76</v>
      </c>
      <c r="Q38" t="s">
        <v>77</v>
      </c>
      <c r="S38" t="s">
        <v>107</v>
      </c>
      <c r="T38">
        <v>33</v>
      </c>
      <c r="U38">
        <v>34</v>
      </c>
      <c r="V38" t="s">
        <v>79</v>
      </c>
      <c r="W38" t="s">
        <v>80</v>
      </c>
      <c r="X38" t="s">
        <v>81</v>
      </c>
      <c r="Y38" t="s">
        <v>82</v>
      </c>
      <c r="Z38" t="s">
        <v>83</v>
      </c>
    </row>
    <row r="39" spans="1:26" x14ac:dyDescent="0.25">
      <c r="A39" t="s">
        <v>72</v>
      </c>
      <c r="B39" t="s">
        <v>73</v>
      </c>
      <c r="C39" t="s">
        <v>29</v>
      </c>
      <c r="D39" t="s">
        <v>30</v>
      </c>
      <c r="E39" t="s">
        <v>74</v>
      </c>
      <c r="F39" t="s">
        <v>72</v>
      </c>
      <c r="G39">
        <v>1</v>
      </c>
      <c r="H39">
        <v>12159182</v>
      </c>
      <c r="I39" t="s">
        <v>75</v>
      </c>
      <c r="J39" t="s">
        <v>33</v>
      </c>
      <c r="K39" s="11">
        <v>213</v>
      </c>
      <c r="L39" s="1">
        <v>89.99</v>
      </c>
      <c r="M39" s="1">
        <v>35.995999999999995</v>
      </c>
      <c r="N39" s="1">
        <f t="shared" si="1"/>
        <v>7667.1479999999992</v>
      </c>
      <c r="O39" s="1">
        <f t="shared" si="0"/>
        <v>19167.87</v>
      </c>
      <c r="P39" t="s">
        <v>76</v>
      </c>
      <c r="Q39" t="s">
        <v>77</v>
      </c>
      <c r="S39" t="s">
        <v>108</v>
      </c>
      <c r="T39">
        <v>33</v>
      </c>
      <c r="U39">
        <v>30</v>
      </c>
      <c r="V39" t="s">
        <v>79</v>
      </c>
      <c r="W39" t="s">
        <v>80</v>
      </c>
      <c r="X39" t="s">
        <v>81</v>
      </c>
      <c r="Y39" t="s">
        <v>82</v>
      </c>
      <c r="Z39" t="s">
        <v>83</v>
      </c>
    </row>
    <row r="40" spans="1:26" x14ac:dyDescent="0.25">
      <c r="A40" t="s">
        <v>72</v>
      </c>
      <c r="B40" t="s">
        <v>73</v>
      </c>
      <c r="C40" t="s">
        <v>29</v>
      </c>
      <c r="D40" t="s">
        <v>30</v>
      </c>
      <c r="E40" t="s">
        <v>74</v>
      </c>
      <c r="F40" t="s">
        <v>72</v>
      </c>
      <c r="G40">
        <v>1</v>
      </c>
      <c r="H40">
        <v>12161083</v>
      </c>
      <c r="I40" t="s">
        <v>86</v>
      </c>
      <c r="J40" t="s">
        <v>33</v>
      </c>
      <c r="K40" s="11">
        <v>29</v>
      </c>
      <c r="L40" s="1">
        <v>39.99</v>
      </c>
      <c r="M40" s="1">
        <v>15.996</v>
      </c>
      <c r="N40" s="1">
        <f t="shared" si="1"/>
        <v>463.88400000000001</v>
      </c>
      <c r="O40" s="1">
        <f t="shared" si="0"/>
        <v>1159.71</v>
      </c>
      <c r="P40" t="s">
        <v>87</v>
      </c>
      <c r="S40" t="s">
        <v>109</v>
      </c>
      <c r="T40">
        <v>33</v>
      </c>
      <c r="U40">
        <v>34</v>
      </c>
      <c r="V40" t="s">
        <v>79</v>
      </c>
      <c r="W40" t="s">
        <v>80</v>
      </c>
      <c r="X40" t="s">
        <v>41</v>
      </c>
      <c r="Y40" t="s">
        <v>42</v>
      </c>
      <c r="Z40" t="s">
        <v>43</v>
      </c>
    </row>
    <row r="41" spans="1:26" x14ac:dyDescent="0.25">
      <c r="A41" t="s">
        <v>72</v>
      </c>
      <c r="B41" t="s">
        <v>73</v>
      </c>
      <c r="C41" t="s">
        <v>29</v>
      </c>
      <c r="D41" t="s">
        <v>30</v>
      </c>
      <c r="E41" t="s">
        <v>74</v>
      </c>
      <c r="F41" t="s">
        <v>72</v>
      </c>
      <c r="G41">
        <v>1</v>
      </c>
      <c r="H41">
        <v>12161083</v>
      </c>
      <c r="I41" t="s">
        <v>86</v>
      </c>
      <c r="J41" t="s">
        <v>33</v>
      </c>
      <c r="K41" s="11">
        <v>50</v>
      </c>
      <c r="L41" s="1">
        <v>39.99</v>
      </c>
      <c r="M41" s="1">
        <v>15.996</v>
      </c>
      <c r="N41" s="1">
        <f t="shared" si="1"/>
        <v>799.80000000000007</v>
      </c>
      <c r="O41" s="1">
        <f t="shared" si="0"/>
        <v>1999.5</v>
      </c>
      <c r="P41" t="s">
        <v>87</v>
      </c>
      <c r="S41" t="s">
        <v>110</v>
      </c>
      <c r="T41">
        <v>33</v>
      </c>
      <c r="U41">
        <v>32</v>
      </c>
      <c r="V41" t="s">
        <v>79</v>
      </c>
      <c r="W41" t="s">
        <v>80</v>
      </c>
      <c r="X41" t="s">
        <v>41</v>
      </c>
      <c r="Y41" t="s">
        <v>42</v>
      </c>
      <c r="Z41" t="s">
        <v>43</v>
      </c>
    </row>
    <row r="42" spans="1:26" x14ac:dyDescent="0.25">
      <c r="A42" t="s">
        <v>72</v>
      </c>
      <c r="B42" t="s">
        <v>73</v>
      </c>
      <c r="C42" t="s">
        <v>29</v>
      </c>
      <c r="D42" t="s">
        <v>30</v>
      </c>
      <c r="E42" t="s">
        <v>74</v>
      </c>
      <c r="F42" t="s">
        <v>72</v>
      </c>
      <c r="G42">
        <v>1</v>
      </c>
      <c r="H42">
        <v>12159182</v>
      </c>
      <c r="I42" t="s">
        <v>75</v>
      </c>
      <c r="J42" t="s">
        <v>33</v>
      </c>
      <c r="K42" s="11">
        <v>150</v>
      </c>
      <c r="L42" s="1">
        <v>89.99</v>
      </c>
      <c r="M42" s="1">
        <v>35.995999999999995</v>
      </c>
      <c r="N42" s="1">
        <f t="shared" si="1"/>
        <v>5399.4</v>
      </c>
      <c r="O42" s="1">
        <f t="shared" si="0"/>
        <v>13498.5</v>
      </c>
      <c r="P42" t="s">
        <v>76</v>
      </c>
      <c r="Q42" t="s">
        <v>77</v>
      </c>
      <c r="S42" t="s">
        <v>111</v>
      </c>
      <c r="T42">
        <v>34</v>
      </c>
      <c r="U42">
        <v>34</v>
      </c>
      <c r="V42" t="s">
        <v>79</v>
      </c>
      <c r="W42" t="s">
        <v>80</v>
      </c>
      <c r="X42" t="s">
        <v>81</v>
      </c>
      <c r="Y42" t="s">
        <v>82</v>
      </c>
      <c r="Z42" t="s">
        <v>83</v>
      </c>
    </row>
    <row r="43" spans="1:26" x14ac:dyDescent="0.25">
      <c r="A43" t="s">
        <v>72</v>
      </c>
      <c r="B43" t="s">
        <v>73</v>
      </c>
      <c r="C43" t="s">
        <v>29</v>
      </c>
      <c r="D43" t="s">
        <v>30</v>
      </c>
      <c r="E43" t="s">
        <v>74</v>
      </c>
      <c r="F43" t="s">
        <v>72</v>
      </c>
      <c r="G43">
        <v>1</v>
      </c>
      <c r="H43">
        <v>12159182</v>
      </c>
      <c r="I43" t="s">
        <v>75</v>
      </c>
      <c r="J43" t="s">
        <v>33</v>
      </c>
      <c r="K43" s="11">
        <v>174</v>
      </c>
      <c r="L43" s="1">
        <v>89.99</v>
      </c>
      <c r="M43" s="1">
        <v>35.995999999999995</v>
      </c>
      <c r="N43" s="1">
        <f t="shared" si="1"/>
        <v>6263.3039999999992</v>
      </c>
      <c r="O43" s="1">
        <f t="shared" si="0"/>
        <v>15658.259999999998</v>
      </c>
      <c r="P43" t="s">
        <v>76</v>
      </c>
      <c r="Q43" t="s">
        <v>77</v>
      </c>
      <c r="S43" t="s">
        <v>112</v>
      </c>
      <c r="T43">
        <v>34</v>
      </c>
      <c r="U43">
        <v>30</v>
      </c>
      <c r="V43" t="s">
        <v>79</v>
      </c>
      <c r="W43" t="s">
        <v>80</v>
      </c>
      <c r="X43" t="s">
        <v>81</v>
      </c>
      <c r="Y43" t="s">
        <v>82</v>
      </c>
      <c r="Z43" t="s">
        <v>83</v>
      </c>
    </row>
    <row r="44" spans="1:26" x14ac:dyDescent="0.25">
      <c r="A44" t="s">
        <v>72</v>
      </c>
      <c r="B44" t="s">
        <v>73</v>
      </c>
      <c r="C44" t="s">
        <v>29</v>
      </c>
      <c r="D44" t="s">
        <v>30</v>
      </c>
      <c r="E44" t="s">
        <v>74</v>
      </c>
      <c r="F44" t="s">
        <v>72</v>
      </c>
      <c r="G44">
        <v>1</v>
      </c>
      <c r="H44">
        <v>12161083</v>
      </c>
      <c r="I44" t="s">
        <v>86</v>
      </c>
      <c r="J44" t="s">
        <v>33</v>
      </c>
      <c r="K44" s="11">
        <v>22</v>
      </c>
      <c r="L44" s="1">
        <v>39.99</v>
      </c>
      <c r="M44" s="1">
        <v>15.996</v>
      </c>
      <c r="N44" s="1">
        <f t="shared" si="1"/>
        <v>351.91200000000003</v>
      </c>
      <c r="O44" s="1">
        <f t="shared" si="0"/>
        <v>879.78000000000009</v>
      </c>
      <c r="P44" t="s">
        <v>87</v>
      </c>
      <c r="S44" t="s">
        <v>113</v>
      </c>
      <c r="T44">
        <v>34</v>
      </c>
      <c r="U44">
        <v>34</v>
      </c>
      <c r="V44" t="s">
        <v>79</v>
      </c>
      <c r="W44" t="s">
        <v>80</v>
      </c>
      <c r="X44" t="s">
        <v>41</v>
      </c>
      <c r="Y44" t="s">
        <v>42</v>
      </c>
      <c r="Z44" t="s">
        <v>43</v>
      </c>
    </row>
    <row r="45" spans="1:26" x14ac:dyDescent="0.25">
      <c r="A45" t="s">
        <v>61</v>
      </c>
      <c r="B45" t="s">
        <v>114</v>
      </c>
      <c r="C45" t="s">
        <v>29</v>
      </c>
      <c r="D45" t="s">
        <v>30</v>
      </c>
      <c r="E45" t="s">
        <v>63</v>
      </c>
      <c r="F45" t="s">
        <v>61</v>
      </c>
      <c r="G45">
        <v>1</v>
      </c>
      <c r="H45">
        <v>12126045</v>
      </c>
      <c r="I45" t="s">
        <v>115</v>
      </c>
      <c r="J45" t="s">
        <v>33</v>
      </c>
      <c r="K45" s="11">
        <v>50</v>
      </c>
      <c r="L45" s="1">
        <v>49.99</v>
      </c>
      <c r="M45" s="1">
        <v>19.996000000000002</v>
      </c>
      <c r="N45" s="1">
        <f t="shared" si="1"/>
        <v>999.80000000000007</v>
      </c>
      <c r="O45" s="1">
        <f t="shared" si="0"/>
        <v>2499.5</v>
      </c>
      <c r="P45" t="s">
        <v>116</v>
      </c>
      <c r="S45" t="s">
        <v>117</v>
      </c>
      <c r="T45">
        <v>46</v>
      </c>
      <c r="V45" t="s">
        <v>58</v>
      </c>
      <c r="W45" t="s">
        <v>59</v>
      </c>
      <c r="Y45" t="s">
        <v>70</v>
      </c>
    </row>
    <row r="46" spans="1:26" x14ac:dyDescent="0.25">
      <c r="A46" t="s">
        <v>61</v>
      </c>
      <c r="B46" t="s">
        <v>114</v>
      </c>
      <c r="C46" t="s">
        <v>29</v>
      </c>
      <c r="D46" t="s">
        <v>30</v>
      </c>
      <c r="E46" t="s">
        <v>63</v>
      </c>
      <c r="F46" t="s">
        <v>61</v>
      </c>
      <c r="G46">
        <v>1</v>
      </c>
      <c r="H46">
        <v>12126045</v>
      </c>
      <c r="I46" t="s">
        <v>115</v>
      </c>
      <c r="J46" t="s">
        <v>33</v>
      </c>
      <c r="K46" s="11">
        <v>80</v>
      </c>
      <c r="L46" s="1">
        <v>49.99</v>
      </c>
      <c r="M46" s="1">
        <v>19.996000000000002</v>
      </c>
      <c r="N46" s="1">
        <f t="shared" si="1"/>
        <v>1599.6800000000003</v>
      </c>
      <c r="O46" s="1">
        <f t="shared" si="0"/>
        <v>3999.2000000000003</v>
      </c>
      <c r="P46" t="s">
        <v>116</v>
      </c>
      <c r="S46" t="s">
        <v>118</v>
      </c>
      <c r="T46">
        <v>48</v>
      </c>
      <c r="V46" t="s">
        <v>58</v>
      </c>
      <c r="W46" t="s">
        <v>59</v>
      </c>
      <c r="Y46" t="s">
        <v>70</v>
      </c>
    </row>
    <row r="47" spans="1:26" x14ac:dyDescent="0.25">
      <c r="A47" t="s">
        <v>61</v>
      </c>
      <c r="B47" t="s">
        <v>114</v>
      </c>
      <c r="C47" t="s">
        <v>29</v>
      </c>
      <c r="D47" t="s">
        <v>30</v>
      </c>
      <c r="E47" t="s">
        <v>63</v>
      </c>
      <c r="F47" t="s">
        <v>61</v>
      </c>
      <c r="G47">
        <v>1</v>
      </c>
      <c r="H47">
        <v>12126045</v>
      </c>
      <c r="I47" t="s">
        <v>115</v>
      </c>
      <c r="J47" t="s">
        <v>33</v>
      </c>
      <c r="K47" s="11">
        <v>80</v>
      </c>
      <c r="L47" s="1">
        <v>49.99</v>
      </c>
      <c r="M47" s="1">
        <v>19.996000000000002</v>
      </c>
      <c r="N47" s="1">
        <f t="shared" si="1"/>
        <v>1599.6800000000003</v>
      </c>
      <c r="O47" s="1">
        <f t="shared" si="0"/>
        <v>3999.2000000000003</v>
      </c>
      <c r="P47" t="s">
        <v>116</v>
      </c>
      <c r="S47" t="s">
        <v>119</v>
      </c>
      <c r="T47">
        <v>50</v>
      </c>
      <c r="V47" t="s">
        <v>58</v>
      </c>
      <c r="W47" t="s">
        <v>59</v>
      </c>
      <c r="Y47" t="s">
        <v>70</v>
      </c>
    </row>
    <row r="48" spans="1:26" x14ac:dyDescent="0.25">
      <c r="A48" t="s">
        <v>61</v>
      </c>
      <c r="B48" t="s">
        <v>114</v>
      </c>
      <c r="C48" t="s">
        <v>29</v>
      </c>
      <c r="D48" t="s">
        <v>30</v>
      </c>
      <c r="E48" t="s">
        <v>63</v>
      </c>
      <c r="F48" t="s">
        <v>61</v>
      </c>
      <c r="G48">
        <v>1</v>
      </c>
      <c r="H48">
        <v>12126045</v>
      </c>
      <c r="I48" t="s">
        <v>115</v>
      </c>
      <c r="J48" t="s">
        <v>33</v>
      </c>
      <c r="K48" s="11">
        <v>28</v>
      </c>
      <c r="L48" s="1">
        <v>49.99</v>
      </c>
      <c r="M48" s="1">
        <v>19.996000000000002</v>
      </c>
      <c r="N48" s="1">
        <f t="shared" si="1"/>
        <v>559.88800000000003</v>
      </c>
      <c r="O48" s="1">
        <f t="shared" si="0"/>
        <v>1399.72</v>
      </c>
      <c r="P48" t="s">
        <v>116</v>
      </c>
      <c r="S48" t="s">
        <v>120</v>
      </c>
      <c r="T48">
        <v>52</v>
      </c>
      <c r="V48" t="s">
        <v>58</v>
      </c>
      <c r="W48" t="s">
        <v>59</v>
      </c>
      <c r="Y48" t="s">
        <v>70</v>
      </c>
    </row>
    <row r="49" spans="1:26" x14ac:dyDescent="0.25">
      <c r="A49" t="s">
        <v>61</v>
      </c>
      <c r="B49" t="s">
        <v>114</v>
      </c>
      <c r="C49" t="s">
        <v>29</v>
      </c>
      <c r="D49" t="s">
        <v>30</v>
      </c>
      <c r="E49" t="s">
        <v>63</v>
      </c>
      <c r="F49" t="s">
        <v>61</v>
      </c>
      <c r="G49">
        <v>1</v>
      </c>
      <c r="H49">
        <v>12126045</v>
      </c>
      <c r="I49" t="s">
        <v>115</v>
      </c>
      <c r="J49" t="s">
        <v>33</v>
      </c>
      <c r="K49" s="11">
        <v>50</v>
      </c>
      <c r="L49" s="1">
        <v>49.99</v>
      </c>
      <c r="M49" s="1">
        <v>19.996000000000002</v>
      </c>
      <c r="N49" s="1">
        <f t="shared" si="1"/>
        <v>999.80000000000007</v>
      </c>
      <c r="O49" s="1">
        <f t="shared" si="0"/>
        <v>2499.5</v>
      </c>
      <c r="P49" t="s">
        <v>116</v>
      </c>
      <c r="S49" t="s">
        <v>121</v>
      </c>
      <c r="T49">
        <v>54</v>
      </c>
      <c r="V49" t="s">
        <v>58</v>
      </c>
      <c r="W49" t="s">
        <v>59</v>
      </c>
      <c r="Y49" t="s">
        <v>70</v>
      </c>
    </row>
    <row r="50" spans="1:26" x14ac:dyDescent="0.25">
      <c r="A50" t="s">
        <v>61</v>
      </c>
      <c r="B50" t="s">
        <v>114</v>
      </c>
      <c r="C50" t="s">
        <v>29</v>
      </c>
      <c r="D50" t="s">
        <v>30</v>
      </c>
      <c r="E50" t="s">
        <v>63</v>
      </c>
      <c r="F50" t="s">
        <v>61</v>
      </c>
      <c r="G50">
        <v>1</v>
      </c>
      <c r="H50">
        <v>12126045</v>
      </c>
      <c r="I50" t="s">
        <v>115</v>
      </c>
      <c r="J50" t="s">
        <v>33</v>
      </c>
      <c r="K50" s="11">
        <v>50</v>
      </c>
      <c r="L50" s="1">
        <v>49.99</v>
      </c>
      <c r="M50" s="1">
        <v>19.996000000000002</v>
      </c>
      <c r="N50" s="1">
        <f t="shared" si="1"/>
        <v>999.80000000000007</v>
      </c>
      <c r="O50" s="1">
        <f t="shared" si="0"/>
        <v>2499.5</v>
      </c>
      <c r="P50" t="s">
        <v>116</v>
      </c>
      <c r="S50" t="s">
        <v>122</v>
      </c>
      <c r="T50">
        <v>56</v>
      </c>
      <c r="V50" t="s">
        <v>58</v>
      </c>
      <c r="W50" t="s">
        <v>59</v>
      </c>
      <c r="Y50" t="s">
        <v>70</v>
      </c>
    </row>
    <row r="51" spans="1:26" x14ac:dyDescent="0.25">
      <c r="A51" t="s">
        <v>123</v>
      </c>
      <c r="B51" t="s">
        <v>124</v>
      </c>
      <c r="C51" t="s">
        <v>29</v>
      </c>
      <c r="D51" t="s">
        <v>30</v>
      </c>
      <c r="E51" t="s">
        <v>31</v>
      </c>
      <c r="F51" t="s">
        <v>123</v>
      </c>
      <c r="G51">
        <v>1</v>
      </c>
      <c r="H51">
        <v>12136679</v>
      </c>
      <c r="I51" t="s">
        <v>125</v>
      </c>
      <c r="J51" t="s">
        <v>33</v>
      </c>
      <c r="K51" s="11">
        <v>55</v>
      </c>
      <c r="L51" s="1">
        <v>14.99</v>
      </c>
      <c r="M51" s="1">
        <v>5.9960000000000004</v>
      </c>
      <c r="N51" s="1">
        <f t="shared" si="1"/>
        <v>329.78000000000003</v>
      </c>
      <c r="O51" s="1">
        <f t="shared" si="0"/>
        <v>824.45</v>
      </c>
      <c r="P51" t="s">
        <v>126</v>
      </c>
      <c r="Q51" t="s">
        <v>35</v>
      </c>
      <c r="R51" t="s">
        <v>127</v>
      </c>
      <c r="S51" t="s">
        <v>128</v>
      </c>
      <c r="T51" t="s">
        <v>129</v>
      </c>
      <c r="V51" t="s">
        <v>130</v>
      </c>
      <c r="W51" t="s">
        <v>131</v>
      </c>
      <c r="X51" t="s">
        <v>41</v>
      </c>
      <c r="Y51" t="s">
        <v>42</v>
      </c>
      <c r="Z51" t="s">
        <v>43</v>
      </c>
    </row>
    <row r="52" spans="1:26" x14ac:dyDescent="0.25">
      <c r="A52" t="s">
        <v>123</v>
      </c>
      <c r="B52" t="s">
        <v>132</v>
      </c>
      <c r="C52" t="s">
        <v>29</v>
      </c>
      <c r="D52" t="s">
        <v>30</v>
      </c>
      <c r="E52" t="s">
        <v>31</v>
      </c>
      <c r="F52" t="s">
        <v>123</v>
      </c>
      <c r="G52">
        <v>1</v>
      </c>
      <c r="H52">
        <v>12147261</v>
      </c>
      <c r="I52" t="s">
        <v>133</v>
      </c>
      <c r="J52" t="s">
        <v>33</v>
      </c>
      <c r="K52" s="11">
        <v>7</v>
      </c>
      <c r="L52" s="1">
        <v>17.989999999999998</v>
      </c>
      <c r="M52" s="1">
        <v>7.1959999999999997</v>
      </c>
      <c r="N52" s="1">
        <f t="shared" si="1"/>
        <v>50.372</v>
      </c>
      <c r="O52" s="1">
        <f t="shared" si="0"/>
        <v>125.92999999999999</v>
      </c>
      <c r="P52" t="s">
        <v>126</v>
      </c>
      <c r="Q52" t="s">
        <v>35</v>
      </c>
      <c r="R52" t="s">
        <v>134</v>
      </c>
      <c r="S52" t="s">
        <v>135</v>
      </c>
      <c r="T52" t="s">
        <v>38</v>
      </c>
      <c r="V52" t="s">
        <v>136</v>
      </c>
      <c r="W52" t="s">
        <v>137</v>
      </c>
      <c r="X52" t="s">
        <v>41</v>
      </c>
      <c r="Y52" t="s">
        <v>42</v>
      </c>
      <c r="Z52" t="s">
        <v>43</v>
      </c>
    </row>
    <row r="53" spans="1:26" x14ac:dyDescent="0.25">
      <c r="A53" t="s">
        <v>123</v>
      </c>
      <c r="B53" t="s">
        <v>132</v>
      </c>
      <c r="C53" t="s">
        <v>29</v>
      </c>
      <c r="D53" t="s">
        <v>30</v>
      </c>
      <c r="E53" t="s">
        <v>31</v>
      </c>
      <c r="F53" t="s">
        <v>123</v>
      </c>
      <c r="G53">
        <v>1</v>
      </c>
      <c r="H53">
        <v>12147261</v>
      </c>
      <c r="I53" t="s">
        <v>133</v>
      </c>
      <c r="J53" t="s">
        <v>33</v>
      </c>
      <c r="K53" s="11">
        <v>95</v>
      </c>
      <c r="L53" s="1">
        <v>17.989999999999998</v>
      </c>
      <c r="M53" s="1">
        <v>7.1959999999999997</v>
      </c>
      <c r="N53" s="1">
        <f t="shared" si="1"/>
        <v>683.62</v>
      </c>
      <c r="O53" s="1">
        <f t="shared" si="0"/>
        <v>1709.05</v>
      </c>
      <c r="P53" t="s">
        <v>126</v>
      </c>
      <c r="Q53" t="s">
        <v>35</v>
      </c>
      <c r="R53" t="s">
        <v>134</v>
      </c>
      <c r="S53" t="s">
        <v>138</v>
      </c>
      <c r="T53" t="s">
        <v>48</v>
      </c>
      <c r="V53" t="s">
        <v>136</v>
      </c>
      <c r="W53" t="s">
        <v>137</v>
      </c>
      <c r="X53" t="s">
        <v>41</v>
      </c>
      <c r="Y53" t="s">
        <v>42</v>
      </c>
      <c r="Z53" t="s">
        <v>43</v>
      </c>
    </row>
    <row r="54" spans="1:26" x14ac:dyDescent="0.25">
      <c r="A54" t="s">
        <v>123</v>
      </c>
      <c r="B54" t="s">
        <v>132</v>
      </c>
      <c r="C54" t="s">
        <v>29</v>
      </c>
      <c r="D54" t="s">
        <v>30</v>
      </c>
      <c r="E54" t="s">
        <v>31</v>
      </c>
      <c r="F54" t="s">
        <v>123</v>
      </c>
      <c r="G54">
        <v>1</v>
      </c>
      <c r="H54">
        <v>12147261</v>
      </c>
      <c r="I54" t="s">
        <v>133</v>
      </c>
      <c r="J54" t="s">
        <v>33</v>
      </c>
      <c r="K54" s="11">
        <v>74</v>
      </c>
      <c r="L54" s="1">
        <v>17.989999999999998</v>
      </c>
      <c r="M54" s="1">
        <v>7.1959999999999997</v>
      </c>
      <c r="N54" s="1">
        <f t="shared" si="1"/>
        <v>532.50400000000002</v>
      </c>
      <c r="O54" s="1">
        <f t="shared" si="0"/>
        <v>1331.26</v>
      </c>
      <c r="P54" t="s">
        <v>126</v>
      </c>
      <c r="Q54" t="s">
        <v>35</v>
      </c>
      <c r="R54" t="s">
        <v>134</v>
      </c>
      <c r="S54" t="s">
        <v>139</v>
      </c>
      <c r="T54" t="s">
        <v>51</v>
      </c>
      <c r="V54" t="s">
        <v>136</v>
      </c>
      <c r="W54" t="s">
        <v>137</v>
      </c>
      <c r="X54" t="s">
        <v>41</v>
      </c>
      <c r="Y54" t="s">
        <v>42</v>
      </c>
      <c r="Z54" t="s">
        <v>43</v>
      </c>
    </row>
    <row r="55" spans="1:26" x14ac:dyDescent="0.25">
      <c r="A55" t="s">
        <v>123</v>
      </c>
      <c r="B55" t="s">
        <v>132</v>
      </c>
      <c r="C55" t="s">
        <v>29</v>
      </c>
      <c r="D55" t="s">
        <v>30</v>
      </c>
      <c r="E55" t="s">
        <v>31</v>
      </c>
      <c r="F55" t="s">
        <v>123</v>
      </c>
      <c r="G55">
        <v>1</v>
      </c>
      <c r="H55">
        <v>12147261</v>
      </c>
      <c r="I55" t="s">
        <v>133</v>
      </c>
      <c r="J55" t="s">
        <v>33</v>
      </c>
      <c r="K55" s="11">
        <v>75</v>
      </c>
      <c r="L55" s="1">
        <v>17.989999999999998</v>
      </c>
      <c r="M55" s="1">
        <v>7.1959999999999997</v>
      </c>
      <c r="N55" s="1">
        <f t="shared" si="1"/>
        <v>539.69999999999993</v>
      </c>
      <c r="O55" s="1">
        <f t="shared" si="0"/>
        <v>1349.2499999999998</v>
      </c>
      <c r="P55" t="s">
        <v>126</v>
      </c>
      <c r="Q55" t="s">
        <v>35</v>
      </c>
      <c r="R55" t="s">
        <v>134</v>
      </c>
      <c r="S55" t="s">
        <v>140</v>
      </c>
      <c r="T55" t="s">
        <v>53</v>
      </c>
      <c r="V55" t="s">
        <v>136</v>
      </c>
      <c r="W55" t="s">
        <v>137</v>
      </c>
      <c r="X55" t="s">
        <v>41</v>
      </c>
      <c r="Y55" t="s">
        <v>42</v>
      </c>
      <c r="Z55" t="s">
        <v>43</v>
      </c>
    </row>
    <row r="56" spans="1:26" x14ac:dyDescent="0.25">
      <c r="A56" t="s">
        <v>123</v>
      </c>
      <c r="B56" t="s">
        <v>132</v>
      </c>
      <c r="C56" t="s">
        <v>29</v>
      </c>
      <c r="D56" t="s">
        <v>30</v>
      </c>
      <c r="E56" t="s">
        <v>31</v>
      </c>
      <c r="F56" t="s">
        <v>123</v>
      </c>
      <c r="G56">
        <v>1</v>
      </c>
      <c r="H56">
        <v>12147261</v>
      </c>
      <c r="I56" t="s">
        <v>133</v>
      </c>
      <c r="J56" t="s">
        <v>33</v>
      </c>
      <c r="K56" s="11">
        <v>2</v>
      </c>
      <c r="L56" s="1">
        <v>17.989999999999998</v>
      </c>
      <c r="M56" s="1">
        <v>7.1959999999999997</v>
      </c>
      <c r="N56" s="1">
        <f t="shared" si="1"/>
        <v>14.391999999999999</v>
      </c>
      <c r="O56" s="1">
        <f t="shared" si="0"/>
        <v>35.979999999999997</v>
      </c>
      <c r="P56" t="s">
        <v>126</v>
      </c>
      <c r="Q56" t="s">
        <v>35</v>
      </c>
      <c r="R56" t="s">
        <v>134</v>
      </c>
      <c r="S56" t="s">
        <v>141</v>
      </c>
      <c r="T56" t="s">
        <v>129</v>
      </c>
      <c r="V56" t="s">
        <v>39</v>
      </c>
      <c r="W56" t="s">
        <v>40</v>
      </c>
      <c r="X56" t="s">
        <v>41</v>
      </c>
      <c r="Y56" t="s">
        <v>42</v>
      </c>
      <c r="Z56" t="s">
        <v>43</v>
      </c>
    </row>
    <row r="57" spans="1:26" x14ac:dyDescent="0.25">
      <c r="A57" t="s">
        <v>142</v>
      </c>
      <c r="B57" t="s">
        <v>143</v>
      </c>
      <c r="C57" t="s">
        <v>29</v>
      </c>
      <c r="D57" t="s">
        <v>30</v>
      </c>
      <c r="E57" t="s">
        <v>31</v>
      </c>
      <c r="F57" t="s">
        <v>142</v>
      </c>
      <c r="G57">
        <v>1</v>
      </c>
      <c r="H57">
        <v>12137171</v>
      </c>
      <c r="I57" t="s">
        <v>144</v>
      </c>
      <c r="J57" t="s">
        <v>33</v>
      </c>
      <c r="K57" s="11">
        <v>40</v>
      </c>
      <c r="L57" s="1">
        <v>29.99</v>
      </c>
      <c r="M57" s="1">
        <v>11.995999999999999</v>
      </c>
      <c r="N57" s="1">
        <f t="shared" si="1"/>
        <v>479.83999999999992</v>
      </c>
      <c r="O57" s="1">
        <f t="shared" si="0"/>
        <v>1199.5999999999999</v>
      </c>
      <c r="P57" t="s">
        <v>145</v>
      </c>
      <c r="Q57" t="s">
        <v>35</v>
      </c>
      <c r="R57" t="s">
        <v>146</v>
      </c>
      <c r="S57" t="s">
        <v>147</v>
      </c>
      <c r="T57" t="s">
        <v>38</v>
      </c>
      <c r="V57" t="s">
        <v>148</v>
      </c>
      <c r="W57" t="s">
        <v>149</v>
      </c>
      <c r="X57" t="s">
        <v>81</v>
      </c>
      <c r="Y57" t="s">
        <v>150</v>
      </c>
    </row>
    <row r="58" spans="1:26" x14ac:dyDescent="0.25">
      <c r="A58" t="s">
        <v>142</v>
      </c>
      <c r="B58" t="s">
        <v>143</v>
      </c>
      <c r="C58" t="s">
        <v>29</v>
      </c>
      <c r="D58" t="s">
        <v>30</v>
      </c>
      <c r="E58" t="s">
        <v>31</v>
      </c>
      <c r="F58" t="s">
        <v>142</v>
      </c>
      <c r="G58">
        <v>1</v>
      </c>
      <c r="H58">
        <v>12137171</v>
      </c>
      <c r="I58" t="s">
        <v>144</v>
      </c>
      <c r="J58" t="s">
        <v>33</v>
      </c>
      <c r="K58" s="11">
        <v>102</v>
      </c>
      <c r="L58" s="1">
        <v>29.99</v>
      </c>
      <c r="M58" s="1">
        <v>11.995999999999999</v>
      </c>
      <c r="N58" s="1">
        <f t="shared" si="1"/>
        <v>1223.5919999999999</v>
      </c>
      <c r="O58" s="1">
        <f t="shared" si="0"/>
        <v>3058.98</v>
      </c>
      <c r="P58" t="s">
        <v>145</v>
      </c>
      <c r="Q58" t="s">
        <v>35</v>
      </c>
      <c r="R58" t="s">
        <v>146</v>
      </c>
      <c r="S58" t="s">
        <v>151</v>
      </c>
      <c r="T58" t="s">
        <v>48</v>
      </c>
      <c r="V58" t="s">
        <v>148</v>
      </c>
      <c r="W58" t="s">
        <v>149</v>
      </c>
      <c r="X58" t="s">
        <v>81</v>
      </c>
      <c r="Y58" t="s">
        <v>150</v>
      </c>
    </row>
    <row r="59" spans="1:26" x14ac:dyDescent="0.25">
      <c r="A59" t="s">
        <v>142</v>
      </c>
      <c r="B59" t="s">
        <v>143</v>
      </c>
      <c r="C59" t="s">
        <v>29</v>
      </c>
      <c r="D59" t="s">
        <v>30</v>
      </c>
      <c r="E59" t="s">
        <v>31</v>
      </c>
      <c r="F59" t="s">
        <v>142</v>
      </c>
      <c r="G59">
        <v>1</v>
      </c>
      <c r="H59">
        <v>12137171</v>
      </c>
      <c r="I59" t="s">
        <v>144</v>
      </c>
      <c r="J59" t="s">
        <v>33</v>
      </c>
      <c r="K59" s="11">
        <v>100</v>
      </c>
      <c r="L59" s="1">
        <v>29.99</v>
      </c>
      <c r="M59" s="1">
        <v>11.995999999999999</v>
      </c>
      <c r="N59" s="1">
        <f t="shared" si="1"/>
        <v>1199.5999999999999</v>
      </c>
      <c r="O59" s="1">
        <f t="shared" si="0"/>
        <v>2999</v>
      </c>
      <c r="P59" t="s">
        <v>145</v>
      </c>
      <c r="Q59" t="s">
        <v>35</v>
      </c>
      <c r="R59" t="s">
        <v>146</v>
      </c>
      <c r="S59" t="s">
        <v>152</v>
      </c>
      <c r="T59" t="s">
        <v>51</v>
      </c>
      <c r="V59" t="s">
        <v>148</v>
      </c>
      <c r="W59" t="s">
        <v>149</v>
      </c>
      <c r="X59" t="s">
        <v>81</v>
      </c>
      <c r="Y59" t="s">
        <v>150</v>
      </c>
    </row>
    <row r="60" spans="1:26" x14ac:dyDescent="0.25">
      <c r="A60" t="s">
        <v>142</v>
      </c>
      <c r="B60" t="s">
        <v>143</v>
      </c>
      <c r="C60" t="s">
        <v>29</v>
      </c>
      <c r="D60" t="s">
        <v>30</v>
      </c>
      <c r="E60" t="s">
        <v>31</v>
      </c>
      <c r="F60" t="s">
        <v>142</v>
      </c>
      <c r="G60">
        <v>1</v>
      </c>
      <c r="H60">
        <v>12137171</v>
      </c>
      <c r="I60" t="s">
        <v>144</v>
      </c>
      <c r="J60" t="s">
        <v>33</v>
      </c>
      <c r="K60" s="11">
        <v>100</v>
      </c>
      <c r="L60" s="1">
        <v>29.99</v>
      </c>
      <c r="M60" s="1">
        <v>11.995999999999999</v>
      </c>
      <c r="N60" s="1">
        <f t="shared" si="1"/>
        <v>1199.5999999999999</v>
      </c>
      <c r="O60" s="1">
        <f t="shared" si="0"/>
        <v>2999</v>
      </c>
      <c r="P60" t="s">
        <v>145</v>
      </c>
      <c r="Q60" t="s">
        <v>35</v>
      </c>
      <c r="R60" t="s">
        <v>146</v>
      </c>
      <c r="S60" t="s">
        <v>153</v>
      </c>
      <c r="T60" t="s">
        <v>53</v>
      </c>
      <c r="V60" t="s">
        <v>148</v>
      </c>
      <c r="W60" t="s">
        <v>149</v>
      </c>
      <c r="X60" t="s">
        <v>81</v>
      </c>
      <c r="Y60" t="s">
        <v>150</v>
      </c>
    </row>
    <row r="61" spans="1:26" x14ac:dyDescent="0.25">
      <c r="A61" t="s">
        <v>142</v>
      </c>
      <c r="B61" t="s">
        <v>143</v>
      </c>
      <c r="C61" t="s">
        <v>29</v>
      </c>
      <c r="D61" t="s">
        <v>30</v>
      </c>
      <c r="E61" t="s">
        <v>31</v>
      </c>
      <c r="F61" t="s">
        <v>142</v>
      </c>
      <c r="G61">
        <v>1</v>
      </c>
      <c r="H61">
        <v>12137171</v>
      </c>
      <c r="I61" t="s">
        <v>144</v>
      </c>
      <c r="J61" t="s">
        <v>33</v>
      </c>
      <c r="K61" s="11">
        <v>100</v>
      </c>
      <c r="L61" s="1">
        <v>29.99</v>
      </c>
      <c r="M61" s="1">
        <v>11.995999999999999</v>
      </c>
      <c r="N61" s="1">
        <f t="shared" si="1"/>
        <v>1199.5999999999999</v>
      </c>
      <c r="O61" s="1">
        <f t="shared" si="0"/>
        <v>2999</v>
      </c>
      <c r="P61" t="s">
        <v>145</v>
      </c>
      <c r="Q61" t="s">
        <v>35</v>
      </c>
      <c r="R61" t="s">
        <v>146</v>
      </c>
      <c r="S61" t="s">
        <v>154</v>
      </c>
      <c r="T61" t="s">
        <v>129</v>
      </c>
      <c r="V61" t="s">
        <v>148</v>
      </c>
      <c r="W61" t="s">
        <v>149</v>
      </c>
      <c r="X61" t="s">
        <v>81</v>
      </c>
      <c r="Y61" t="s">
        <v>150</v>
      </c>
    </row>
    <row r="62" spans="1:26" x14ac:dyDescent="0.25">
      <c r="A62" t="s">
        <v>142</v>
      </c>
      <c r="B62" t="s">
        <v>143</v>
      </c>
      <c r="C62" t="s">
        <v>29</v>
      </c>
      <c r="D62" t="s">
        <v>30</v>
      </c>
      <c r="E62" t="s">
        <v>31</v>
      </c>
      <c r="F62" t="s">
        <v>142</v>
      </c>
      <c r="G62">
        <v>1</v>
      </c>
      <c r="H62">
        <v>12137171</v>
      </c>
      <c r="I62" t="s">
        <v>144</v>
      </c>
      <c r="J62" t="s">
        <v>33</v>
      </c>
      <c r="K62" s="11">
        <v>80</v>
      </c>
      <c r="L62" s="1">
        <v>29.99</v>
      </c>
      <c r="M62" s="1">
        <v>11.995999999999999</v>
      </c>
      <c r="N62" s="1">
        <f t="shared" si="1"/>
        <v>959.67999999999984</v>
      </c>
      <c r="O62" s="1">
        <f t="shared" si="0"/>
        <v>2399.1999999999998</v>
      </c>
      <c r="P62" t="s">
        <v>145</v>
      </c>
      <c r="Q62" t="s">
        <v>35</v>
      </c>
      <c r="R62" t="s">
        <v>146</v>
      </c>
      <c r="S62" t="s">
        <v>155</v>
      </c>
      <c r="T62" t="s">
        <v>55</v>
      </c>
      <c r="V62" t="s">
        <v>148</v>
      </c>
      <c r="W62" t="s">
        <v>149</v>
      </c>
      <c r="X62" t="s">
        <v>81</v>
      </c>
      <c r="Y62" t="s">
        <v>150</v>
      </c>
    </row>
    <row r="63" spans="1:26" x14ac:dyDescent="0.25">
      <c r="A63" t="s">
        <v>156</v>
      </c>
      <c r="B63" t="s">
        <v>157</v>
      </c>
      <c r="C63" t="s">
        <v>29</v>
      </c>
      <c r="D63" t="s">
        <v>30</v>
      </c>
      <c r="E63" t="s">
        <v>158</v>
      </c>
      <c r="F63" t="s">
        <v>156</v>
      </c>
      <c r="G63">
        <v>12</v>
      </c>
      <c r="H63">
        <v>12169525</v>
      </c>
      <c r="I63" t="s">
        <v>159</v>
      </c>
      <c r="J63" t="s">
        <v>33</v>
      </c>
      <c r="K63" s="11">
        <v>500</v>
      </c>
      <c r="L63" s="1">
        <v>2.95</v>
      </c>
      <c r="M63" s="1">
        <v>1.1800000000000002</v>
      </c>
      <c r="N63" s="1">
        <f t="shared" si="1"/>
        <v>590.00000000000011</v>
      </c>
      <c r="O63" s="1">
        <f t="shared" si="0"/>
        <v>1475</v>
      </c>
      <c r="P63" t="s">
        <v>160</v>
      </c>
      <c r="Q63" t="s">
        <v>161</v>
      </c>
      <c r="S63" t="s">
        <v>162</v>
      </c>
      <c r="T63" t="s">
        <v>163</v>
      </c>
      <c r="V63" t="s">
        <v>164</v>
      </c>
      <c r="W63" t="s">
        <v>165</v>
      </c>
    </row>
    <row r="64" spans="1:26" x14ac:dyDescent="0.25">
      <c r="A64" t="s">
        <v>156</v>
      </c>
      <c r="B64" t="s">
        <v>157</v>
      </c>
      <c r="C64" t="s">
        <v>29</v>
      </c>
      <c r="D64" t="s">
        <v>30</v>
      </c>
      <c r="E64" t="s">
        <v>158</v>
      </c>
      <c r="F64" t="s">
        <v>156</v>
      </c>
      <c r="G64">
        <v>12</v>
      </c>
      <c r="H64">
        <v>12169525</v>
      </c>
      <c r="I64" t="s">
        <v>159</v>
      </c>
      <c r="J64" t="s">
        <v>33</v>
      </c>
      <c r="K64" s="11">
        <v>500</v>
      </c>
      <c r="L64" s="1">
        <v>2.95</v>
      </c>
      <c r="M64" s="1">
        <v>1.1800000000000002</v>
      </c>
      <c r="N64" s="1">
        <f t="shared" si="1"/>
        <v>590.00000000000011</v>
      </c>
      <c r="O64" s="1">
        <f t="shared" si="0"/>
        <v>1475</v>
      </c>
      <c r="P64" t="s">
        <v>160</v>
      </c>
      <c r="Q64" t="s">
        <v>161</v>
      </c>
      <c r="S64" t="s">
        <v>166</v>
      </c>
      <c r="T64" t="s">
        <v>163</v>
      </c>
      <c r="V64" t="s">
        <v>58</v>
      </c>
      <c r="W64" t="s">
        <v>59</v>
      </c>
    </row>
    <row r="65" spans="1:26" x14ac:dyDescent="0.25">
      <c r="A65" t="s">
        <v>167</v>
      </c>
      <c r="B65" t="s">
        <v>168</v>
      </c>
      <c r="C65" t="s">
        <v>29</v>
      </c>
      <c r="D65" t="s">
        <v>30</v>
      </c>
      <c r="E65" t="s">
        <v>74</v>
      </c>
      <c r="F65" t="s">
        <v>167</v>
      </c>
      <c r="G65">
        <v>1</v>
      </c>
      <c r="H65">
        <v>12159936</v>
      </c>
      <c r="I65" t="s">
        <v>169</v>
      </c>
      <c r="J65" t="s">
        <v>33</v>
      </c>
      <c r="K65" s="11">
        <v>18</v>
      </c>
      <c r="L65" s="1">
        <v>49.99</v>
      </c>
      <c r="M65" s="1">
        <v>19.996000000000002</v>
      </c>
      <c r="N65" s="1">
        <f t="shared" si="1"/>
        <v>359.92800000000005</v>
      </c>
      <c r="O65" s="1">
        <f t="shared" si="0"/>
        <v>899.82</v>
      </c>
      <c r="P65" t="s">
        <v>170</v>
      </c>
      <c r="Q65" t="s">
        <v>171</v>
      </c>
      <c r="S65" t="s">
        <v>172</v>
      </c>
      <c r="T65">
        <v>27</v>
      </c>
      <c r="U65">
        <v>32</v>
      </c>
      <c r="V65" t="s">
        <v>39</v>
      </c>
      <c r="W65" t="s">
        <v>40</v>
      </c>
      <c r="X65" t="s">
        <v>41</v>
      </c>
      <c r="Y65" t="s">
        <v>173</v>
      </c>
      <c r="Z65" t="s">
        <v>174</v>
      </c>
    </row>
    <row r="66" spans="1:26" x14ac:dyDescent="0.25">
      <c r="A66" t="s">
        <v>167</v>
      </c>
      <c r="B66" t="s">
        <v>168</v>
      </c>
      <c r="C66" t="s">
        <v>29</v>
      </c>
      <c r="D66" t="s">
        <v>30</v>
      </c>
      <c r="E66" t="s">
        <v>74</v>
      </c>
      <c r="F66" t="s">
        <v>167</v>
      </c>
      <c r="G66">
        <v>1</v>
      </c>
      <c r="H66">
        <v>12159936</v>
      </c>
      <c r="I66" t="s">
        <v>169</v>
      </c>
      <c r="J66" t="s">
        <v>33</v>
      </c>
      <c r="K66" s="11">
        <v>1</v>
      </c>
      <c r="L66" s="1">
        <v>49.99</v>
      </c>
      <c r="M66" s="1">
        <v>19.996000000000002</v>
      </c>
      <c r="N66" s="1">
        <f t="shared" si="1"/>
        <v>19.996000000000002</v>
      </c>
      <c r="O66" s="1">
        <f t="shared" ref="O66:O129" si="2">K66*L66</f>
        <v>49.99</v>
      </c>
      <c r="P66" t="s">
        <v>170</v>
      </c>
      <c r="Q66" t="s">
        <v>171</v>
      </c>
      <c r="S66" t="s">
        <v>175</v>
      </c>
      <c r="T66">
        <v>27</v>
      </c>
      <c r="U66">
        <v>30</v>
      </c>
      <c r="V66" t="s">
        <v>39</v>
      </c>
      <c r="W66" t="s">
        <v>40</v>
      </c>
      <c r="X66" t="s">
        <v>41</v>
      </c>
      <c r="Y66" t="s">
        <v>173</v>
      </c>
      <c r="Z66" t="s">
        <v>174</v>
      </c>
    </row>
    <row r="67" spans="1:26" x14ac:dyDescent="0.25">
      <c r="A67" t="s">
        <v>167</v>
      </c>
      <c r="B67" t="s">
        <v>168</v>
      </c>
      <c r="C67" t="s">
        <v>29</v>
      </c>
      <c r="D67" t="s">
        <v>30</v>
      </c>
      <c r="E67" t="s">
        <v>74</v>
      </c>
      <c r="F67" t="s">
        <v>167</v>
      </c>
      <c r="G67">
        <v>1</v>
      </c>
      <c r="H67">
        <v>12159936</v>
      </c>
      <c r="I67" t="s">
        <v>169</v>
      </c>
      <c r="J67" t="s">
        <v>33</v>
      </c>
      <c r="K67" s="11">
        <v>100</v>
      </c>
      <c r="L67" s="1">
        <v>49.99</v>
      </c>
      <c r="M67" s="1">
        <v>19.996000000000002</v>
      </c>
      <c r="N67" s="1">
        <f t="shared" ref="N67:N130" si="3">M67*K67</f>
        <v>1999.6000000000001</v>
      </c>
      <c r="O67" s="1">
        <f t="shared" si="2"/>
        <v>4999</v>
      </c>
      <c r="P67" t="s">
        <v>170</v>
      </c>
      <c r="Q67" t="s">
        <v>171</v>
      </c>
      <c r="S67" t="s">
        <v>176</v>
      </c>
      <c r="T67">
        <v>29</v>
      </c>
      <c r="U67">
        <v>32</v>
      </c>
      <c r="V67" t="s">
        <v>39</v>
      </c>
      <c r="W67" t="s">
        <v>40</v>
      </c>
      <c r="X67" t="s">
        <v>41</v>
      </c>
      <c r="Y67" t="s">
        <v>173</v>
      </c>
      <c r="Z67" t="s">
        <v>174</v>
      </c>
    </row>
    <row r="68" spans="1:26" x14ac:dyDescent="0.25">
      <c r="A68" t="s">
        <v>167</v>
      </c>
      <c r="B68" t="s">
        <v>168</v>
      </c>
      <c r="C68" t="s">
        <v>29</v>
      </c>
      <c r="D68" t="s">
        <v>30</v>
      </c>
      <c r="E68" t="s">
        <v>74</v>
      </c>
      <c r="F68" t="s">
        <v>167</v>
      </c>
      <c r="G68">
        <v>1</v>
      </c>
      <c r="H68">
        <v>12159936</v>
      </c>
      <c r="I68" t="s">
        <v>169</v>
      </c>
      <c r="J68" t="s">
        <v>33</v>
      </c>
      <c r="K68" s="11">
        <v>19</v>
      </c>
      <c r="L68" s="1">
        <v>49.99</v>
      </c>
      <c r="M68" s="1">
        <v>19.996000000000002</v>
      </c>
      <c r="N68" s="1">
        <f t="shared" si="3"/>
        <v>379.92400000000004</v>
      </c>
      <c r="O68" s="1">
        <f t="shared" si="2"/>
        <v>949.81000000000006</v>
      </c>
      <c r="P68" t="s">
        <v>170</v>
      </c>
      <c r="Q68" t="s">
        <v>171</v>
      </c>
      <c r="S68" t="s">
        <v>177</v>
      </c>
      <c r="T68">
        <v>29</v>
      </c>
      <c r="U68">
        <v>34</v>
      </c>
      <c r="V68" t="s">
        <v>39</v>
      </c>
      <c r="W68" t="s">
        <v>40</v>
      </c>
      <c r="X68" t="s">
        <v>41</v>
      </c>
      <c r="Y68" t="s">
        <v>173</v>
      </c>
      <c r="Z68" t="s">
        <v>174</v>
      </c>
    </row>
    <row r="69" spans="1:26" x14ac:dyDescent="0.25">
      <c r="A69" t="s">
        <v>167</v>
      </c>
      <c r="B69" t="s">
        <v>168</v>
      </c>
      <c r="C69" t="s">
        <v>29</v>
      </c>
      <c r="D69" t="s">
        <v>30</v>
      </c>
      <c r="E69" t="s">
        <v>74</v>
      </c>
      <c r="F69" t="s">
        <v>167</v>
      </c>
      <c r="G69">
        <v>1</v>
      </c>
      <c r="H69">
        <v>12159936</v>
      </c>
      <c r="I69" t="s">
        <v>169</v>
      </c>
      <c r="J69" t="s">
        <v>33</v>
      </c>
      <c r="K69" s="11">
        <v>18</v>
      </c>
      <c r="L69" s="1">
        <v>49.99</v>
      </c>
      <c r="M69" s="1">
        <v>19.996000000000002</v>
      </c>
      <c r="N69" s="1">
        <f t="shared" si="3"/>
        <v>359.92800000000005</v>
      </c>
      <c r="O69" s="1">
        <f t="shared" si="2"/>
        <v>899.82</v>
      </c>
      <c r="P69" t="s">
        <v>170</v>
      </c>
      <c r="Q69" t="s">
        <v>171</v>
      </c>
      <c r="S69" t="s">
        <v>178</v>
      </c>
      <c r="T69">
        <v>29</v>
      </c>
      <c r="U69">
        <v>30</v>
      </c>
      <c r="V69" t="s">
        <v>39</v>
      </c>
      <c r="W69" t="s">
        <v>40</v>
      </c>
      <c r="X69" t="s">
        <v>41</v>
      </c>
      <c r="Y69" t="s">
        <v>173</v>
      </c>
      <c r="Z69" t="s">
        <v>174</v>
      </c>
    </row>
    <row r="70" spans="1:26" x14ac:dyDescent="0.25">
      <c r="A70" t="s">
        <v>167</v>
      </c>
      <c r="B70" t="s">
        <v>168</v>
      </c>
      <c r="C70" t="s">
        <v>29</v>
      </c>
      <c r="D70" t="s">
        <v>30</v>
      </c>
      <c r="E70" t="s">
        <v>74</v>
      </c>
      <c r="F70" t="s">
        <v>167</v>
      </c>
      <c r="G70">
        <v>1</v>
      </c>
      <c r="H70">
        <v>12159936</v>
      </c>
      <c r="I70" t="s">
        <v>169</v>
      </c>
      <c r="J70" t="s">
        <v>33</v>
      </c>
      <c r="K70" s="11">
        <v>75</v>
      </c>
      <c r="L70" s="1">
        <v>49.99</v>
      </c>
      <c r="M70" s="1">
        <v>19.996000000000002</v>
      </c>
      <c r="N70" s="1">
        <f t="shared" si="3"/>
        <v>1499.7000000000003</v>
      </c>
      <c r="O70" s="1">
        <f t="shared" si="2"/>
        <v>3749.25</v>
      </c>
      <c r="P70" t="s">
        <v>170</v>
      </c>
      <c r="Q70" t="s">
        <v>171</v>
      </c>
      <c r="S70" t="s">
        <v>179</v>
      </c>
      <c r="T70">
        <v>30</v>
      </c>
      <c r="U70">
        <v>34</v>
      </c>
      <c r="V70" t="s">
        <v>39</v>
      </c>
      <c r="W70" t="s">
        <v>40</v>
      </c>
      <c r="X70" t="s">
        <v>41</v>
      </c>
      <c r="Y70" t="s">
        <v>173</v>
      </c>
      <c r="Z70" t="s">
        <v>174</v>
      </c>
    </row>
    <row r="71" spans="1:26" x14ac:dyDescent="0.25">
      <c r="A71" t="s">
        <v>167</v>
      </c>
      <c r="B71" t="s">
        <v>168</v>
      </c>
      <c r="C71" t="s">
        <v>29</v>
      </c>
      <c r="D71" t="s">
        <v>30</v>
      </c>
      <c r="E71" t="s">
        <v>74</v>
      </c>
      <c r="F71" t="s">
        <v>167</v>
      </c>
      <c r="G71">
        <v>1</v>
      </c>
      <c r="H71">
        <v>12159936</v>
      </c>
      <c r="I71" t="s">
        <v>169</v>
      </c>
      <c r="J71" t="s">
        <v>33</v>
      </c>
      <c r="K71" s="11">
        <v>62</v>
      </c>
      <c r="L71" s="1">
        <v>49.99</v>
      </c>
      <c r="M71" s="1">
        <v>19.996000000000002</v>
      </c>
      <c r="N71" s="1">
        <f t="shared" si="3"/>
        <v>1239.7520000000002</v>
      </c>
      <c r="O71" s="1">
        <f t="shared" si="2"/>
        <v>3099.38</v>
      </c>
      <c r="P71" t="s">
        <v>170</v>
      </c>
      <c r="Q71" t="s">
        <v>171</v>
      </c>
      <c r="S71" t="s">
        <v>180</v>
      </c>
      <c r="T71">
        <v>30</v>
      </c>
      <c r="U71">
        <v>30</v>
      </c>
      <c r="V71" t="s">
        <v>39</v>
      </c>
      <c r="W71" t="s">
        <v>40</v>
      </c>
      <c r="X71" t="s">
        <v>41</v>
      </c>
      <c r="Y71" t="s">
        <v>173</v>
      </c>
      <c r="Z71" t="s">
        <v>174</v>
      </c>
    </row>
    <row r="72" spans="1:26" x14ac:dyDescent="0.25">
      <c r="A72" t="s">
        <v>167</v>
      </c>
      <c r="B72" t="s">
        <v>168</v>
      </c>
      <c r="C72" t="s">
        <v>29</v>
      </c>
      <c r="D72" t="s">
        <v>30</v>
      </c>
      <c r="E72" t="s">
        <v>74</v>
      </c>
      <c r="F72" t="s">
        <v>167</v>
      </c>
      <c r="G72">
        <v>1</v>
      </c>
      <c r="H72">
        <v>12159936</v>
      </c>
      <c r="I72" t="s">
        <v>169</v>
      </c>
      <c r="J72" t="s">
        <v>33</v>
      </c>
      <c r="K72" s="11">
        <v>100</v>
      </c>
      <c r="L72" s="1">
        <v>49.99</v>
      </c>
      <c r="M72" s="1">
        <v>19.996000000000002</v>
      </c>
      <c r="N72" s="1">
        <f t="shared" si="3"/>
        <v>1999.6000000000001</v>
      </c>
      <c r="O72" s="1">
        <f t="shared" si="2"/>
        <v>4999</v>
      </c>
      <c r="P72" t="s">
        <v>170</v>
      </c>
      <c r="Q72" t="s">
        <v>171</v>
      </c>
      <c r="S72" t="s">
        <v>181</v>
      </c>
      <c r="T72">
        <v>30</v>
      </c>
      <c r="U72">
        <v>32</v>
      </c>
      <c r="V72" t="s">
        <v>39</v>
      </c>
      <c r="W72" t="s">
        <v>40</v>
      </c>
      <c r="X72" t="s">
        <v>41</v>
      </c>
      <c r="Y72" t="s">
        <v>173</v>
      </c>
      <c r="Z72" t="s">
        <v>174</v>
      </c>
    </row>
    <row r="73" spans="1:26" x14ac:dyDescent="0.25">
      <c r="A73" t="s">
        <v>167</v>
      </c>
      <c r="B73" t="s">
        <v>168</v>
      </c>
      <c r="C73" t="s">
        <v>29</v>
      </c>
      <c r="D73" t="s">
        <v>30</v>
      </c>
      <c r="E73" t="s">
        <v>74</v>
      </c>
      <c r="F73" t="s">
        <v>167</v>
      </c>
      <c r="G73">
        <v>1</v>
      </c>
      <c r="H73">
        <v>12159936</v>
      </c>
      <c r="I73" t="s">
        <v>169</v>
      </c>
      <c r="J73" t="s">
        <v>33</v>
      </c>
      <c r="K73" s="11">
        <v>91</v>
      </c>
      <c r="L73" s="1">
        <v>49.99</v>
      </c>
      <c r="M73" s="1">
        <v>19.996000000000002</v>
      </c>
      <c r="N73" s="1">
        <f t="shared" si="3"/>
        <v>1819.6360000000002</v>
      </c>
      <c r="O73" s="1">
        <f t="shared" si="2"/>
        <v>4549.09</v>
      </c>
      <c r="P73" t="s">
        <v>170</v>
      </c>
      <c r="Q73" t="s">
        <v>171</v>
      </c>
      <c r="S73" t="s">
        <v>182</v>
      </c>
      <c r="T73">
        <v>31</v>
      </c>
      <c r="U73">
        <v>32</v>
      </c>
      <c r="V73" t="s">
        <v>39</v>
      </c>
      <c r="W73" t="s">
        <v>40</v>
      </c>
      <c r="X73" t="s">
        <v>41</v>
      </c>
      <c r="Y73" t="s">
        <v>173</v>
      </c>
      <c r="Z73" t="s">
        <v>174</v>
      </c>
    </row>
    <row r="74" spans="1:26" x14ac:dyDescent="0.25">
      <c r="A74" t="s">
        <v>167</v>
      </c>
      <c r="B74" t="s">
        <v>168</v>
      </c>
      <c r="C74" t="s">
        <v>29</v>
      </c>
      <c r="D74" t="s">
        <v>30</v>
      </c>
      <c r="E74" t="s">
        <v>74</v>
      </c>
      <c r="F74" t="s">
        <v>167</v>
      </c>
      <c r="G74">
        <v>1</v>
      </c>
      <c r="H74">
        <v>12159936</v>
      </c>
      <c r="I74" t="s">
        <v>169</v>
      </c>
      <c r="J74" t="s">
        <v>33</v>
      </c>
      <c r="K74" s="11">
        <v>56</v>
      </c>
      <c r="L74" s="1">
        <v>49.99</v>
      </c>
      <c r="M74" s="1">
        <v>19.996000000000002</v>
      </c>
      <c r="N74" s="1">
        <f t="shared" si="3"/>
        <v>1119.7760000000001</v>
      </c>
      <c r="O74" s="1">
        <f t="shared" si="2"/>
        <v>2799.44</v>
      </c>
      <c r="P74" t="s">
        <v>170</v>
      </c>
      <c r="Q74" t="s">
        <v>171</v>
      </c>
      <c r="S74" t="s">
        <v>183</v>
      </c>
      <c r="T74">
        <v>31</v>
      </c>
      <c r="U74">
        <v>34</v>
      </c>
      <c r="V74" t="s">
        <v>39</v>
      </c>
      <c r="W74" t="s">
        <v>40</v>
      </c>
      <c r="X74" t="s">
        <v>41</v>
      </c>
      <c r="Y74" t="s">
        <v>173</v>
      </c>
      <c r="Z74" t="s">
        <v>174</v>
      </c>
    </row>
    <row r="75" spans="1:26" x14ac:dyDescent="0.25">
      <c r="A75" t="s">
        <v>167</v>
      </c>
      <c r="B75" t="s">
        <v>168</v>
      </c>
      <c r="C75" t="s">
        <v>29</v>
      </c>
      <c r="D75" t="s">
        <v>30</v>
      </c>
      <c r="E75" t="s">
        <v>74</v>
      </c>
      <c r="F75" t="s">
        <v>167</v>
      </c>
      <c r="G75">
        <v>1</v>
      </c>
      <c r="H75">
        <v>12159936</v>
      </c>
      <c r="I75" t="s">
        <v>169</v>
      </c>
      <c r="J75" t="s">
        <v>33</v>
      </c>
      <c r="K75" s="11">
        <v>95</v>
      </c>
      <c r="L75" s="1">
        <v>49.99</v>
      </c>
      <c r="M75" s="1">
        <v>19.996000000000002</v>
      </c>
      <c r="N75" s="1">
        <f t="shared" si="3"/>
        <v>1899.6200000000001</v>
      </c>
      <c r="O75" s="1">
        <f t="shared" si="2"/>
        <v>4749.05</v>
      </c>
      <c r="P75" t="s">
        <v>170</v>
      </c>
      <c r="Q75" t="s">
        <v>171</v>
      </c>
      <c r="S75" t="s">
        <v>184</v>
      </c>
      <c r="T75">
        <v>31</v>
      </c>
      <c r="U75">
        <v>30</v>
      </c>
      <c r="V75" t="s">
        <v>39</v>
      </c>
      <c r="W75" t="s">
        <v>40</v>
      </c>
      <c r="X75" t="s">
        <v>41</v>
      </c>
      <c r="Y75" t="s">
        <v>173</v>
      </c>
      <c r="Z75" t="s">
        <v>174</v>
      </c>
    </row>
    <row r="76" spans="1:26" x14ac:dyDescent="0.25">
      <c r="A76" t="s">
        <v>167</v>
      </c>
      <c r="B76" t="s">
        <v>168</v>
      </c>
      <c r="C76" t="s">
        <v>29</v>
      </c>
      <c r="D76" t="s">
        <v>30</v>
      </c>
      <c r="E76" t="s">
        <v>74</v>
      </c>
      <c r="F76" t="s">
        <v>167</v>
      </c>
      <c r="G76">
        <v>1</v>
      </c>
      <c r="H76">
        <v>12159936</v>
      </c>
      <c r="I76" t="s">
        <v>169</v>
      </c>
      <c r="J76" t="s">
        <v>33</v>
      </c>
      <c r="K76" s="11">
        <v>95</v>
      </c>
      <c r="L76" s="1">
        <v>49.99</v>
      </c>
      <c r="M76" s="1">
        <v>19.996000000000002</v>
      </c>
      <c r="N76" s="1">
        <f t="shared" si="3"/>
        <v>1899.6200000000001</v>
      </c>
      <c r="O76" s="1">
        <f t="shared" si="2"/>
        <v>4749.05</v>
      </c>
      <c r="P76" t="s">
        <v>170</v>
      </c>
      <c r="Q76" t="s">
        <v>171</v>
      </c>
      <c r="S76" t="s">
        <v>185</v>
      </c>
      <c r="T76">
        <v>32</v>
      </c>
      <c r="U76">
        <v>30</v>
      </c>
      <c r="V76" t="s">
        <v>39</v>
      </c>
      <c r="W76" t="s">
        <v>40</v>
      </c>
      <c r="X76" t="s">
        <v>41</v>
      </c>
      <c r="Y76" t="s">
        <v>173</v>
      </c>
      <c r="Z76" t="s">
        <v>174</v>
      </c>
    </row>
    <row r="77" spans="1:26" x14ac:dyDescent="0.25">
      <c r="A77" t="s">
        <v>167</v>
      </c>
      <c r="B77" t="s">
        <v>168</v>
      </c>
      <c r="C77" t="s">
        <v>29</v>
      </c>
      <c r="D77" t="s">
        <v>30</v>
      </c>
      <c r="E77" t="s">
        <v>74</v>
      </c>
      <c r="F77" t="s">
        <v>167</v>
      </c>
      <c r="G77">
        <v>1</v>
      </c>
      <c r="H77">
        <v>12159936</v>
      </c>
      <c r="I77" t="s">
        <v>169</v>
      </c>
      <c r="J77" t="s">
        <v>33</v>
      </c>
      <c r="K77" s="11">
        <v>80</v>
      </c>
      <c r="L77" s="1">
        <v>49.99</v>
      </c>
      <c r="M77" s="1">
        <v>19.996000000000002</v>
      </c>
      <c r="N77" s="1">
        <f t="shared" si="3"/>
        <v>1599.6800000000003</v>
      </c>
      <c r="O77" s="1">
        <f t="shared" si="2"/>
        <v>3999.2000000000003</v>
      </c>
      <c r="P77" t="s">
        <v>170</v>
      </c>
      <c r="Q77" t="s">
        <v>171</v>
      </c>
      <c r="S77" t="s">
        <v>186</v>
      </c>
      <c r="T77">
        <v>32</v>
      </c>
      <c r="U77">
        <v>32</v>
      </c>
      <c r="V77" t="s">
        <v>39</v>
      </c>
      <c r="W77" t="s">
        <v>40</v>
      </c>
      <c r="X77" t="s">
        <v>41</v>
      </c>
      <c r="Y77" t="s">
        <v>173</v>
      </c>
      <c r="Z77" t="s">
        <v>174</v>
      </c>
    </row>
    <row r="78" spans="1:26" x14ac:dyDescent="0.25">
      <c r="A78" t="s">
        <v>167</v>
      </c>
      <c r="B78" t="s">
        <v>168</v>
      </c>
      <c r="C78" t="s">
        <v>29</v>
      </c>
      <c r="D78" t="s">
        <v>30</v>
      </c>
      <c r="E78" t="s">
        <v>74</v>
      </c>
      <c r="F78" t="s">
        <v>167</v>
      </c>
      <c r="G78">
        <v>1</v>
      </c>
      <c r="H78">
        <v>12159936</v>
      </c>
      <c r="I78" t="s">
        <v>169</v>
      </c>
      <c r="J78" t="s">
        <v>33</v>
      </c>
      <c r="K78" s="11">
        <v>60</v>
      </c>
      <c r="L78" s="1">
        <v>49.99</v>
      </c>
      <c r="M78" s="1">
        <v>19.996000000000002</v>
      </c>
      <c r="N78" s="1">
        <f t="shared" si="3"/>
        <v>1199.7600000000002</v>
      </c>
      <c r="O78" s="1">
        <f t="shared" si="2"/>
        <v>2999.4</v>
      </c>
      <c r="P78" t="s">
        <v>170</v>
      </c>
      <c r="Q78" t="s">
        <v>171</v>
      </c>
      <c r="S78" t="s">
        <v>187</v>
      </c>
      <c r="T78">
        <v>32</v>
      </c>
      <c r="U78">
        <v>34</v>
      </c>
      <c r="V78" t="s">
        <v>39</v>
      </c>
      <c r="W78" t="s">
        <v>40</v>
      </c>
      <c r="X78" t="s">
        <v>41</v>
      </c>
      <c r="Y78" t="s">
        <v>173</v>
      </c>
      <c r="Z78" t="s">
        <v>174</v>
      </c>
    </row>
    <row r="79" spans="1:26" x14ac:dyDescent="0.25">
      <c r="A79" t="s">
        <v>167</v>
      </c>
      <c r="B79" t="s">
        <v>168</v>
      </c>
      <c r="C79" t="s">
        <v>29</v>
      </c>
      <c r="D79" t="s">
        <v>30</v>
      </c>
      <c r="E79" t="s">
        <v>74</v>
      </c>
      <c r="F79" t="s">
        <v>167</v>
      </c>
      <c r="G79">
        <v>1</v>
      </c>
      <c r="H79">
        <v>12159936</v>
      </c>
      <c r="I79" t="s">
        <v>169</v>
      </c>
      <c r="J79" t="s">
        <v>33</v>
      </c>
      <c r="K79" s="11">
        <v>50</v>
      </c>
      <c r="L79" s="1">
        <v>49.99</v>
      </c>
      <c r="M79" s="1">
        <v>19.996000000000002</v>
      </c>
      <c r="N79" s="1">
        <f t="shared" si="3"/>
        <v>999.80000000000007</v>
      </c>
      <c r="O79" s="1">
        <f t="shared" si="2"/>
        <v>2499.5</v>
      </c>
      <c r="P79" t="s">
        <v>170</v>
      </c>
      <c r="Q79" t="s">
        <v>171</v>
      </c>
      <c r="S79" t="s">
        <v>188</v>
      </c>
      <c r="T79">
        <v>33</v>
      </c>
      <c r="U79">
        <v>34</v>
      </c>
      <c r="V79" t="s">
        <v>39</v>
      </c>
      <c r="W79" t="s">
        <v>40</v>
      </c>
      <c r="X79" t="s">
        <v>41</v>
      </c>
      <c r="Y79" t="s">
        <v>173</v>
      </c>
      <c r="Z79" t="s">
        <v>174</v>
      </c>
    </row>
    <row r="80" spans="1:26" x14ac:dyDescent="0.25">
      <c r="A80" t="s">
        <v>167</v>
      </c>
      <c r="B80" t="s">
        <v>168</v>
      </c>
      <c r="C80" t="s">
        <v>29</v>
      </c>
      <c r="D80" t="s">
        <v>30</v>
      </c>
      <c r="E80" t="s">
        <v>74</v>
      </c>
      <c r="F80" t="s">
        <v>167</v>
      </c>
      <c r="G80">
        <v>1</v>
      </c>
      <c r="H80">
        <v>12159936</v>
      </c>
      <c r="I80" t="s">
        <v>169</v>
      </c>
      <c r="J80" t="s">
        <v>33</v>
      </c>
      <c r="K80" s="11">
        <v>50</v>
      </c>
      <c r="L80" s="1">
        <v>49.99</v>
      </c>
      <c r="M80" s="1">
        <v>19.996000000000002</v>
      </c>
      <c r="N80" s="1">
        <f t="shared" si="3"/>
        <v>999.80000000000007</v>
      </c>
      <c r="O80" s="1">
        <f t="shared" si="2"/>
        <v>2499.5</v>
      </c>
      <c r="P80" t="s">
        <v>170</v>
      </c>
      <c r="Q80" t="s">
        <v>171</v>
      </c>
      <c r="S80" t="s">
        <v>189</v>
      </c>
      <c r="T80">
        <v>33</v>
      </c>
      <c r="U80">
        <v>30</v>
      </c>
      <c r="V80" t="s">
        <v>39</v>
      </c>
      <c r="W80" t="s">
        <v>40</v>
      </c>
      <c r="X80" t="s">
        <v>41</v>
      </c>
      <c r="Y80" t="s">
        <v>173</v>
      </c>
      <c r="Z80" t="s">
        <v>174</v>
      </c>
    </row>
    <row r="81" spans="1:26" x14ac:dyDescent="0.25">
      <c r="A81" t="s">
        <v>167</v>
      </c>
      <c r="B81" t="s">
        <v>168</v>
      </c>
      <c r="C81" t="s">
        <v>29</v>
      </c>
      <c r="D81" t="s">
        <v>30</v>
      </c>
      <c r="E81" t="s">
        <v>74</v>
      </c>
      <c r="F81" t="s">
        <v>167</v>
      </c>
      <c r="G81">
        <v>1</v>
      </c>
      <c r="H81">
        <v>12159936</v>
      </c>
      <c r="I81" t="s">
        <v>169</v>
      </c>
      <c r="J81" t="s">
        <v>33</v>
      </c>
      <c r="K81" s="11">
        <v>75</v>
      </c>
      <c r="L81" s="1">
        <v>49.99</v>
      </c>
      <c r="M81" s="1">
        <v>19.996000000000002</v>
      </c>
      <c r="N81" s="1">
        <f t="shared" si="3"/>
        <v>1499.7000000000003</v>
      </c>
      <c r="O81" s="1">
        <f t="shared" si="2"/>
        <v>3749.25</v>
      </c>
      <c r="P81" t="s">
        <v>170</v>
      </c>
      <c r="Q81" t="s">
        <v>171</v>
      </c>
      <c r="S81" t="s">
        <v>190</v>
      </c>
      <c r="T81">
        <v>33</v>
      </c>
      <c r="U81">
        <v>36</v>
      </c>
      <c r="V81" t="s">
        <v>39</v>
      </c>
      <c r="W81" t="s">
        <v>40</v>
      </c>
      <c r="X81" t="s">
        <v>41</v>
      </c>
      <c r="Y81" t="s">
        <v>173</v>
      </c>
      <c r="Z81" t="s">
        <v>174</v>
      </c>
    </row>
    <row r="82" spans="1:26" x14ac:dyDescent="0.25">
      <c r="A82" t="s">
        <v>167</v>
      </c>
      <c r="B82" t="s">
        <v>168</v>
      </c>
      <c r="C82" t="s">
        <v>29</v>
      </c>
      <c r="D82" t="s">
        <v>30</v>
      </c>
      <c r="E82" t="s">
        <v>74</v>
      </c>
      <c r="F82" t="s">
        <v>167</v>
      </c>
      <c r="G82">
        <v>1</v>
      </c>
      <c r="H82">
        <v>12159936</v>
      </c>
      <c r="I82" t="s">
        <v>169</v>
      </c>
      <c r="J82" t="s">
        <v>33</v>
      </c>
      <c r="K82" s="11">
        <v>50</v>
      </c>
      <c r="L82" s="1">
        <v>49.99</v>
      </c>
      <c r="M82" s="1">
        <v>19.996000000000002</v>
      </c>
      <c r="N82" s="1">
        <f t="shared" si="3"/>
        <v>999.80000000000007</v>
      </c>
      <c r="O82" s="1">
        <f t="shared" si="2"/>
        <v>2499.5</v>
      </c>
      <c r="P82" t="s">
        <v>170</v>
      </c>
      <c r="Q82" t="s">
        <v>171</v>
      </c>
      <c r="S82" t="s">
        <v>191</v>
      </c>
      <c r="T82">
        <v>33</v>
      </c>
      <c r="U82">
        <v>32</v>
      </c>
      <c r="V82" t="s">
        <v>39</v>
      </c>
      <c r="W82" t="s">
        <v>40</v>
      </c>
      <c r="X82" t="s">
        <v>41</v>
      </c>
      <c r="Y82" t="s">
        <v>173</v>
      </c>
      <c r="Z82" t="s">
        <v>174</v>
      </c>
    </row>
    <row r="83" spans="1:26" x14ac:dyDescent="0.25">
      <c r="A83" t="s">
        <v>167</v>
      </c>
      <c r="B83" t="s">
        <v>168</v>
      </c>
      <c r="C83" t="s">
        <v>29</v>
      </c>
      <c r="D83" t="s">
        <v>30</v>
      </c>
      <c r="E83" t="s">
        <v>74</v>
      </c>
      <c r="F83" t="s">
        <v>167</v>
      </c>
      <c r="G83">
        <v>1</v>
      </c>
      <c r="H83">
        <v>12159936</v>
      </c>
      <c r="I83" t="s">
        <v>169</v>
      </c>
      <c r="J83" t="s">
        <v>33</v>
      </c>
      <c r="K83" s="11">
        <v>7</v>
      </c>
      <c r="L83" s="1">
        <v>49.99</v>
      </c>
      <c r="M83" s="1">
        <v>19.996000000000002</v>
      </c>
      <c r="N83" s="1">
        <f t="shared" si="3"/>
        <v>139.97200000000001</v>
      </c>
      <c r="O83" s="1">
        <f t="shared" si="2"/>
        <v>349.93</v>
      </c>
      <c r="P83" t="s">
        <v>170</v>
      </c>
      <c r="Q83" t="s">
        <v>171</v>
      </c>
      <c r="S83" t="s">
        <v>192</v>
      </c>
      <c r="T83">
        <v>34</v>
      </c>
      <c r="U83">
        <v>36</v>
      </c>
      <c r="V83" t="s">
        <v>39</v>
      </c>
      <c r="W83" t="s">
        <v>40</v>
      </c>
      <c r="X83" t="s">
        <v>41</v>
      </c>
      <c r="Y83" t="s">
        <v>173</v>
      </c>
      <c r="Z83" t="s">
        <v>174</v>
      </c>
    </row>
    <row r="84" spans="1:26" x14ac:dyDescent="0.25">
      <c r="A84" t="s">
        <v>167</v>
      </c>
      <c r="B84" t="s">
        <v>168</v>
      </c>
      <c r="C84" t="s">
        <v>29</v>
      </c>
      <c r="D84" t="s">
        <v>30</v>
      </c>
      <c r="E84" t="s">
        <v>74</v>
      </c>
      <c r="F84" t="s">
        <v>167</v>
      </c>
      <c r="G84">
        <v>1</v>
      </c>
      <c r="H84">
        <v>12159936</v>
      </c>
      <c r="I84" t="s">
        <v>169</v>
      </c>
      <c r="J84" t="s">
        <v>33</v>
      </c>
      <c r="K84" s="11">
        <v>50</v>
      </c>
      <c r="L84" s="1">
        <v>49.99</v>
      </c>
      <c r="M84" s="1">
        <v>19.996000000000002</v>
      </c>
      <c r="N84" s="1">
        <f t="shared" si="3"/>
        <v>999.80000000000007</v>
      </c>
      <c r="O84" s="1">
        <f t="shared" si="2"/>
        <v>2499.5</v>
      </c>
      <c r="P84" t="s">
        <v>170</v>
      </c>
      <c r="Q84" t="s">
        <v>171</v>
      </c>
      <c r="S84" t="s">
        <v>193</v>
      </c>
      <c r="T84">
        <v>34</v>
      </c>
      <c r="U84">
        <v>34</v>
      </c>
      <c r="V84" t="s">
        <v>39</v>
      </c>
      <c r="W84" t="s">
        <v>40</v>
      </c>
      <c r="X84" t="s">
        <v>41</v>
      </c>
      <c r="Y84" t="s">
        <v>173</v>
      </c>
      <c r="Z84" t="s">
        <v>174</v>
      </c>
    </row>
    <row r="85" spans="1:26" x14ac:dyDescent="0.25">
      <c r="A85" t="s">
        <v>167</v>
      </c>
      <c r="B85" t="s">
        <v>168</v>
      </c>
      <c r="C85" t="s">
        <v>29</v>
      </c>
      <c r="D85" t="s">
        <v>30</v>
      </c>
      <c r="E85" t="s">
        <v>74</v>
      </c>
      <c r="F85" t="s">
        <v>167</v>
      </c>
      <c r="G85">
        <v>1</v>
      </c>
      <c r="H85">
        <v>12159936</v>
      </c>
      <c r="I85" t="s">
        <v>169</v>
      </c>
      <c r="J85" t="s">
        <v>33</v>
      </c>
      <c r="K85" s="11">
        <v>58</v>
      </c>
      <c r="L85" s="1">
        <v>49.99</v>
      </c>
      <c r="M85" s="1">
        <v>19.996000000000002</v>
      </c>
      <c r="N85" s="1">
        <f t="shared" si="3"/>
        <v>1159.768</v>
      </c>
      <c r="O85" s="1">
        <f t="shared" si="2"/>
        <v>2899.42</v>
      </c>
      <c r="P85" t="s">
        <v>170</v>
      </c>
      <c r="Q85" t="s">
        <v>171</v>
      </c>
      <c r="S85" t="s">
        <v>194</v>
      </c>
      <c r="T85">
        <v>34</v>
      </c>
      <c r="U85">
        <v>30</v>
      </c>
      <c r="V85" t="s">
        <v>39</v>
      </c>
      <c r="W85" t="s">
        <v>40</v>
      </c>
      <c r="X85" t="s">
        <v>41</v>
      </c>
      <c r="Y85" t="s">
        <v>173</v>
      </c>
      <c r="Z85" t="s">
        <v>174</v>
      </c>
    </row>
    <row r="86" spans="1:26" x14ac:dyDescent="0.25">
      <c r="A86" t="s">
        <v>167</v>
      </c>
      <c r="B86" t="s">
        <v>168</v>
      </c>
      <c r="C86" t="s">
        <v>29</v>
      </c>
      <c r="D86" t="s">
        <v>30</v>
      </c>
      <c r="E86" t="s">
        <v>74</v>
      </c>
      <c r="F86" t="s">
        <v>167</v>
      </c>
      <c r="G86">
        <v>1</v>
      </c>
      <c r="H86">
        <v>12159936</v>
      </c>
      <c r="I86" t="s">
        <v>169</v>
      </c>
      <c r="J86" t="s">
        <v>33</v>
      </c>
      <c r="K86" s="11">
        <v>49</v>
      </c>
      <c r="L86" s="1">
        <v>49.99</v>
      </c>
      <c r="M86" s="1">
        <v>19.996000000000002</v>
      </c>
      <c r="N86" s="1">
        <f t="shared" si="3"/>
        <v>979.80400000000009</v>
      </c>
      <c r="O86" s="1">
        <f t="shared" si="2"/>
        <v>2449.5100000000002</v>
      </c>
      <c r="P86" t="s">
        <v>170</v>
      </c>
      <c r="Q86" t="s">
        <v>171</v>
      </c>
      <c r="S86" t="s">
        <v>195</v>
      </c>
      <c r="T86">
        <v>34</v>
      </c>
      <c r="U86">
        <v>32</v>
      </c>
      <c r="V86" t="s">
        <v>39</v>
      </c>
      <c r="W86" t="s">
        <v>40</v>
      </c>
      <c r="X86" t="s">
        <v>41</v>
      </c>
      <c r="Y86" t="s">
        <v>173</v>
      </c>
      <c r="Z86" t="s">
        <v>174</v>
      </c>
    </row>
    <row r="87" spans="1:26" x14ac:dyDescent="0.25">
      <c r="A87" t="s">
        <v>167</v>
      </c>
      <c r="B87" t="s">
        <v>168</v>
      </c>
      <c r="C87" t="s">
        <v>29</v>
      </c>
      <c r="D87" t="s">
        <v>30</v>
      </c>
      <c r="E87" t="s">
        <v>74</v>
      </c>
      <c r="F87" t="s">
        <v>167</v>
      </c>
      <c r="G87">
        <v>1</v>
      </c>
      <c r="H87">
        <v>12159936</v>
      </c>
      <c r="I87" t="s">
        <v>169</v>
      </c>
      <c r="J87" t="s">
        <v>33</v>
      </c>
      <c r="K87" s="11">
        <v>31</v>
      </c>
      <c r="L87" s="1">
        <v>49.99</v>
      </c>
      <c r="M87" s="1">
        <v>19.996000000000002</v>
      </c>
      <c r="N87" s="1">
        <f t="shared" si="3"/>
        <v>619.87600000000009</v>
      </c>
      <c r="O87" s="1">
        <f t="shared" si="2"/>
        <v>1549.69</v>
      </c>
      <c r="P87" t="s">
        <v>170</v>
      </c>
      <c r="Q87" t="s">
        <v>171</v>
      </c>
      <c r="S87" t="s">
        <v>196</v>
      </c>
      <c r="T87">
        <v>36</v>
      </c>
      <c r="U87">
        <v>36</v>
      </c>
      <c r="V87" t="s">
        <v>39</v>
      </c>
      <c r="W87" t="s">
        <v>40</v>
      </c>
      <c r="X87" t="s">
        <v>41</v>
      </c>
      <c r="Y87" t="s">
        <v>173</v>
      </c>
      <c r="Z87" t="s">
        <v>174</v>
      </c>
    </row>
    <row r="88" spans="1:26" x14ac:dyDescent="0.25">
      <c r="A88" t="s">
        <v>142</v>
      </c>
      <c r="B88" t="s">
        <v>143</v>
      </c>
      <c r="C88" t="s">
        <v>29</v>
      </c>
      <c r="D88" t="s">
        <v>30</v>
      </c>
      <c r="E88" t="s">
        <v>31</v>
      </c>
      <c r="F88" t="s">
        <v>142</v>
      </c>
      <c r="G88">
        <v>1</v>
      </c>
      <c r="H88">
        <v>12137171</v>
      </c>
      <c r="I88" t="s">
        <v>144</v>
      </c>
      <c r="J88" t="s">
        <v>33</v>
      </c>
      <c r="K88" s="11">
        <v>7</v>
      </c>
      <c r="L88" s="1">
        <v>29.99</v>
      </c>
      <c r="M88" s="1">
        <v>11.995999999999999</v>
      </c>
      <c r="N88" s="1">
        <f t="shared" si="3"/>
        <v>83.971999999999994</v>
      </c>
      <c r="O88" s="1">
        <f t="shared" si="2"/>
        <v>209.92999999999998</v>
      </c>
      <c r="P88" t="s">
        <v>145</v>
      </c>
      <c r="Q88" t="s">
        <v>35</v>
      </c>
      <c r="S88" t="s">
        <v>197</v>
      </c>
      <c r="T88" t="s">
        <v>51</v>
      </c>
      <c r="V88" t="s">
        <v>45</v>
      </c>
      <c r="W88" t="s">
        <v>46</v>
      </c>
      <c r="X88" t="s">
        <v>81</v>
      </c>
      <c r="Y88" t="s">
        <v>150</v>
      </c>
    </row>
    <row r="89" spans="1:26" x14ac:dyDescent="0.25">
      <c r="A89" t="s">
        <v>142</v>
      </c>
      <c r="B89" t="s">
        <v>143</v>
      </c>
      <c r="C89" t="s">
        <v>29</v>
      </c>
      <c r="D89" t="s">
        <v>30</v>
      </c>
      <c r="E89" t="s">
        <v>31</v>
      </c>
      <c r="F89" t="s">
        <v>142</v>
      </c>
      <c r="G89">
        <v>1</v>
      </c>
      <c r="H89">
        <v>12137171</v>
      </c>
      <c r="I89" t="s">
        <v>144</v>
      </c>
      <c r="J89" t="s">
        <v>33</v>
      </c>
      <c r="K89" s="11">
        <v>4</v>
      </c>
      <c r="L89" s="1">
        <v>29.99</v>
      </c>
      <c r="M89" s="1">
        <v>11.995999999999999</v>
      </c>
      <c r="N89" s="1">
        <f t="shared" si="3"/>
        <v>47.983999999999995</v>
      </c>
      <c r="O89" s="1">
        <f t="shared" si="2"/>
        <v>119.96</v>
      </c>
      <c r="P89" t="s">
        <v>145</v>
      </c>
      <c r="Q89" t="s">
        <v>35</v>
      </c>
      <c r="S89" t="s">
        <v>198</v>
      </c>
      <c r="T89" t="s">
        <v>53</v>
      </c>
      <c r="V89" t="s">
        <v>45</v>
      </c>
      <c r="W89" t="s">
        <v>46</v>
      </c>
      <c r="X89" t="s">
        <v>81</v>
      </c>
      <c r="Y89" t="s">
        <v>150</v>
      </c>
    </row>
    <row r="90" spans="1:26" x14ac:dyDescent="0.25">
      <c r="A90" t="s">
        <v>142</v>
      </c>
      <c r="B90" t="s">
        <v>143</v>
      </c>
      <c r="C90" t="s">
        <v>29</v>
      </c>
      <c r="D90" t="s">
        <v>30</v>
      </c>
      <c r="E90" t="s">
        <v>31</v>
      </c>
      <c r="F90" t="s">
        <v>142</v>
      </c>
      <c r="G90">
        <v>1</v>
      </c>
      <c r="H90">
        <v>12137171</v>
      </c>
      <c r="I90" t="s">
        <v>144</v>
      </c>
      <c r="J90" t="s">
        <v>33</v>
      </c>
      <c r="K90" s="11">
        <v>4</v>
      </c>
      <c r="L90" s="1">
        <v>29.99</v>
      </c>
      <c r="M90" s="1">
        <v>11.995999999999999</v>
      </c>
      <c r="N90" s="1">
        <f t="shared" si="3"/>
        <v>47.983999999999995</v>
      </c>
      <c r="O90" s="1">
        <f t="shared" si="2"/>
        <v>119.96</v>
      </c>
      <c r="P90" t="s">
        <v>145</v>
      </c>
      <c r="Q90" t="s">
        <v>35</v>
      </c>
      <c r="S90" t="s">
        <v>199</v>
      </c>
      <c r="T90" t="s">
        <v>129</v>
      </c>
      <c r="V90" t="s">
        <v>45</v>
      </c>
      <c r="W90" t="s">
        <v>46</v>
      </c>
      <c r="X90" t="s">
        <v>81</v>
      </c>
      <c r="Y90" t="s">
        <v>150</v>
      </c>
    </row>
    <row r="91" spans="1:26" x14ac:dyDescent="0.25">
      <c r="A91" t="s">
        <v>27</v>
      </c>
      <c r="B91" t="s">
        <v>200</v>
      </c>
      <c r="C91" t="s">
        <v>29</v>
      </c>
      <c r="D91" t="s">
        <v>30</v>
      </c>
      <c r="E91" t="s">
        <v>31</v>
      </c>
      <c r="F91" t="s">
        <v>27</v>
      </c>
      <c r="G91">
        <v>1</v>
      </c>
      <c r="H91">
        <v>12157324</v>
      </c>
      <c r="I91" t="s">
        <v>201</v>
      </c>
      <c r="J91" t="s">
        <v>33</v>
      </c>
      <c r="K91" s="11">
        <v>101</v>
      </c>
      <c r="L91" s="1">
        <v>29.99</v>
      </c>
      <c r="M91" s="1">
        <v>11.995999999999999</v>
      </c>
      <c r="N91" s="1">
        <f t="shared" si="3"/>
        <v>1211.5959999999998</v>
      </c>
      <c r="O91" s="1">
        <f t="shared" si="2"/>
        <v>3028.99</v>
      </c>
      <c r="P91" t="s">
        <v>34</v>
      </c>
      <c r="Q91" t="s">
        <v>35</v>
      </c>
      <c r="R91" t="s">
        <v>36</v>
      </c>
      <c r="S91" t="s">
        <v>202</v>
      </c>
      <c r="T91" t="s">
        <v>53</v>
      </c>
      <c r="V91" t="s">
        <v>203</v>
      </c>
      <c r="W91" t="s">
        <v>204</v>
      </c>
      <c r="X91" t="s">
        <v>41</v>
      </c>
      <c r="Y91" t="s">
        <v>42</v>
      </c>
      <c r="Z91" t="s">
        <v>43</v>
      </c>
    </row>
    <row r="92" spans="1:26" x14ac:dyDescent="0.25">
      <c r="A92" t="s">
        <v>27</v>
      </c>
      <c r="B92" t="s">
        <v>200</v>
      </c>
      <c r="C92" t="s">
        <v>29</v>
      </c>
      <c r="D92" t="s">
        <v>30</v>
      </c>
      <c r="E92" t="s">
        <v>31</v>
      </c>
      <c r="F92" t="s">
        <v>27</v>
      </c>
      <c r="G92">
        <v>1</v>
      </c>
      <c r="H92">
        <v>12157324</v>
      </c>
      <c r="I92" t="s">
        <v>201</v>
      </c>
      <c r="J92" t="s">
        <v>33</v>
      </c>
      <c r="K92" s="11">
        <v>50</v>
      </c>
      <c r="L92" s="1">
        <v>29.99</v>
      </c>
      <c r="M92" s="1">
        <v>11.995999999999999</v>
      </c>
      <c r="N92" s="1">
        <f t="shared" si="3"/>
        <v>599.79999999999995</v>
      </c>
      <c r="O92" s="1">
        <f t="shared" si="2"/>
        <v>1499.5</v>
      </c>
      <c r="P92" t="s">
        <v>34</v>
      </c>
      <c r="Q92" t="s">
        <v>35</v>
      </c>
      <c r="R92" t="s">
        <v>56</v>
      </c>
      <c r="S92" t="s">
        <v>205</v>
      </c>
      <c r="T92" t="s">
        <v>48</v>
      </c>
      <c r="V92" t="s">
        <v>206</v>
      </c>
      <c r="W92" t="s">
        <v>207</v>
      </c>
      <c r="X92" t="s">
        <v>41</v>
      </c>
      <c r="Y92" t="s">
        <v>42</v>
      </c>
      <c r="Z92" t="s">
        <v>43</v>
      </c>
    </row>
    <row r="93" spans="1:26" x14ac:dyDescent="0.25">
      <c r="A93" t="s">
        <v>27</v>
      </c>
      <c r="B93" t="s">
        <v>200</v>
      </c>
      <c r="C93" t="s">
        <v>29</v>
      </c>
      <c r="D93" t="s">
        <v>30</v>
      </c>
      <c r="E93" t="s">
        <v>31</v>
      </c>
      <c r="F93" t="s">
        <v>27</v>
      </c>
      <c r="G93">
        <v>1</v>
      </c>
      <c r="H93">
        <v>12157324</v>
      </c>
      <c r="I93" t="s">
        <v>201</v>
      </c>
      <c r="J93" t="s">
        <v>33</v>
      </c>
      <c r="K93" s="11">
        <v>50</v>
      </c>
      <c r="L93" s="1">
        <v>29.99</v>
      </c>
      <c r="M93" s="1">
        <v>11.995999999999999</v>
      </c>
      <c r="N93" s="1">
        <f t="shared" si="3"/>
        <v>599.79999999999995</v>
      </c>
      <c r="O93" s="1">
        <f t="shared" si="2"/>
        <v>1499.5</v>
      </c>
      <c r="P93" t="s">
        <v>34</v>
      </c>
      <c r="Q93" t="s">
        <v>35</v>
      </c>
      <c r="R93" t="s">
        <v>56</v>
      </c>
      <c r="S93" t="s">
        <v>208</v>
      </c>
      <c r="T93" t="s">
        <v>51</v>
      </c>
      <c r="V93" t="s">
        <v>206</v>
      </c>
      <c r="W93" t="s">
        <v>207</v>
      </c>
      <c r="X93" t="s">
        <v>41</v>
      </c>
      <c r="Y93" t="s">
        <v>42</v>
      </c>
      <c r="Z93" t="s">
        <v>43</v>
      </c>
    </row>
    <row r="94" spans="1:26" x14ac:dyDescent="0.25">
      <c r="A94" t="s">
        <v>27</v>
      </c>
      <c r="B94" t="s">
        <v>200</v>
      </c>
      <c r="C94" t="s">
        <v>29</v>
      </c>
      <c r="D94" t="s">
        <v>30</v>
      </c>
      <c r="E94" t="s">
        <v>31</v>
      </c>
      <c r="F94" t="s">
        <v>27</v>
      </c>
      <c r="G94">
        <v>1</v>
      </c>
      <c r="H94">
        <v>12157324</v>
      </c>
      <c r="I94" t="s">
        <v>201</v>
      </c>
      <c r="J94" t="s">
        <v>33</v>
      </c>
      <c r="K94" s="11">
        <v>206</v>
      </c>
      <c r="L94" s="1">
        <v>29.99</v>
      </c>
      <c r="M94" s="1">
        <v>11.995999999999999</v>
      </c>
      <c r="N94" s="1">
        <f t="shared" si="3"/>
        <v>2471.1759999999999</v>
      </c>
      <c r="O94" s="1">
        <f t="shared" si="2"/>
        <v>6177.94</v>
      </c>
      <c r="P94" t="s">
        <v>34</v>
      </c>
      <c r="Q94" t="s">
        <v>35</v>
      </c>
      <c r="R94" t="s">
        <v>56</v>
      </c>
      <c r="S94" t="s">
        <v>209</v>
      </c>
      <c r="T94" t="s">
        <v>129</v>
      </c>
      <c r="V94" t="s">
        <v>210</v>
      </c>
      <c r="W94" t="s">
        <v>211</v>
      </c>
      <c r="X94" t="s">
        <v>41</v>
      </c>
      <c r="Y94" t="s">
        <v>42</v>
      </c>
      <c r="Z94" t="s">
        <v>43</v>
      </c>
    </row>
    <row r="95" spans="1:26" x14ac:dyDescent="0.25">
      <c r="A95" t="s">
        <v>27</v>
      </c>
      <c r="B95" t="s">
        <v>200</v>
      </c>
      <c r="C95" t="s">
        <v>29</v>
      </c>
      <c r="D95" t="s">
        <v>30</v>
      </c>
      <c r="E95" t="s">
        <v>31</v>
      </c>
      <c r="F95" t="s">
        <v>27</v>
      </c>
      <c r="G95">
        <v>1</v>
      </c>
      <c r="H95">
        <v>12157324</v>
      </c>
      <c r="I95" t="s">
        <v>201</v>
      </c>
      <c r="J95" t="s">
        <v>33</v>
      </c>
      <c r="K95" s="11">
        <v>100</v>
      </c>
      <c r="L95" s="1">
        <v>29.99</v>
      </c>
      <c r="M95" s="1">
        <v>11.995999999999999</v>
      </c>
      <c r="N95" s="1">
        <f t="shared" si="3"/>
        <v>1199.5999999999999</v>
      </c>
      <c r="O95" s="1">
        <f t="shared" si="2"/>
        <v>2999</v>
      </c>
      <c r="P95" t="s">
        <v>34</v>
      </c>
      <c r="Q95" t="s">
        <v>35</v>
      </c>
      <c r="R95" t="s">
        <v>56</v>
      </c>
      <c r="S95" t="s">
        <v>212</v>
      </c>
      <c r="T95" t="s">
        <v>55</v>
      </c>
      <c r="V95" t="s">
        <v>206</v>
      </c>
      <c r="W95" t="s">
        <v>207</v>
      </c>
      <c r="X95" t="s">
        <v>41</v>
      </c>
      <c r="Y95" t="s">
        <v>42</v>
      </c>
      <c r="Z95" t="s">
        <v>43</v>
      </c>
    </row>
    <row r="96" spans="1:26" x14ac:dyDescent="0.25">
      <c r="A96" t="s">
        <v>27</v>
      </c>
      <c r="B96" t="s">
        <v>200</v>
      </c>
      <c r="C96" t="s">
        <v>29</v>
      </c>
      <c r="D96" t="s">
        <v>30</v>
      </c>
      <c r="E96" t="s">
        <v>213</v>
      </c>
      <c r="F96" t="s">
        <v>27</v>
      </c>
      <c r="G96">
        <v>24</v>
      </c>
      <c r="H96">
        <v>12169804</v>
      </c>
      <c r="I96" t="s">
        <v>214</v>
      </c>
      <c r="J96" t="s">
        <v>33</v>
      </c>
      <c r="K96" s="11">
        <v>24</v>
      </c>
      <c r="L96" s="1">
        <v>39.99</v>
      </c>
      <c r="M96" s="1">
        <v>15.996</v>
      </c>
      <c r="N96" s="1">
        <f t="shared" si="3"/>
        <v>383.904</v>
      </c>
      <c r="O96" s="1">
        <f t="shared" si="2"/>
        <v>959.76</v>
      </c>
      <c r="P96" t="s">
        <v>215</v>
      </c>
      <c r="Q96" t="s">
        <v>161</v>
      </c>
      <c r="R96" t="s">
        <v>216</v>
      </c>
      <c r="S96" t="s">
        <v>217</v>
      </c>
      <c r="T96" t="s">
        <v>48</v>
      </c>
      <c r="V96" t="s">
        <v>58</v>
      </c>
      <c r="W96" t="s">
        <v>59</v>
      </c>
      <c r="X96" t="s">
        <v>41</v>
      </c>
      <c r="Y96" t="s">
        <v>218</v>
      </c>
    </row>
    <row r="97" spans="1:26" x14ac:dyDescent="0.25">
      <c r="A97" t="s">
        <v>27</v>
      </c>
      <c r="B97" t="s">
        <v>200</v>
      </c>
      <c r="C97" t="s">
        <v>29</v>
      </c>
      <c r="D97" t="s">
        <v>30</v>
      </c>
      <c r="E97" t="s">
        <v>213</v>
      </c>
      <c r="F97" t="s">
        <v>27</v>
      </c>
      <c r="G97">
        <v>24</v>
      </c>
      <c r="H97">
        <v>12169804</v>
      </c>
      <c r="I97" t="s">
        <v>214</v>
      </c>
      <c r="J97" t="s">
        <v>33</v>
      </c>
      <c r="K97" s="11">
        <v>48</v>
      </c>
      <c r="L97" s="1">
        <v>39.99</v>
      </c>
      <c r="M97" s="1">
        <v>15.996</v>
      </c>
      <c r="N97" s="1">
        <f t="shared" si="3"/>
        <v>767.80799999999999</v>
      </c>
      <c r="O97" s="1">
        <f t="shared" si="2"/>
        <v>1919.52</v>
      </c>
      <c r="P97" t="s">
        <v>215</v>
      </c>
      <c r="Q97" t="s">
        <v>161</v>
      </c>
      <c r="R97" t="s">
        <v>216</v>
      </c>
      <c r="S97" t="s">
        <v>219</v>
      </c>
      <c r="T97" t="s">
        <v>51</v>
      </c>
      <c r="V97" t="s">
        <v>58</v>
      </c>
      <c r="W97" t="s">
        <v>59</v>
      </c>
      <c r="X97" t="s">
        <v>41</v>
      </c>
      <c r="Y97" t="s">
        <v>218</v>
      </c>
    </row>
    <row r="98" spans="1:26" x14ac:dyDescent="0.25">
      <c r="A98" t="s">
        <v>27</v>
      </c>
      <c r="B98" t="s">
        <v>200</v>
      </c>
      <c r="C98" t="s">
        <v>29</v>
      </c>
      <c r="D98" t="s">
        <v>30</v>
      </c>
      <c r="E98" t="s">
        <v>213</v>
      </c>
      <c r="F98" t="s">
        <v>27</v>
      </c>
      <c r="G98">
        <v>24</v>
      </c>
      <c r="H98">
        <v>12169804</v>
      </c>
      <c r="I98" t="s">
        <v>214</v>
      </c>
      <c r="J98" t="s">
        <v>33</v>
      </c>
      <c r="K98" s="11">
        <v>48</v>
      </c>
      <c r="L98" s="1">
        <v>39.99</v>
      </c>
      <c r="M98" s="1">
        <v>15.996</v>
      </c>
      <c r="N98" s="1">
        <f t="shared" si="3"/>
        <v>767.80799999999999</v>
      </c>
      <c r="O98" s="1">
        <f t="shared" si="2"/>
        <v>1919.52</v>
      </c>
      <c r="P98" t="s">
        <v>215</v>
      </c>
      <c r="Q98" t="s">
        <v>161</v>
      </c>
      <c r="R98" t="s">
        <v>216</v>
      </c>
      <c r="S98" t="s">
        <v>220</v>
      </c>
      <c r="T98" t="s">
        <v>53</v>
      </c>
      <c r="V98" t="s">
        <v>58</v>
      </c>
      <c r="W98" t="s">
        <v>59</v>
      </c>
      <c r="X98" t="s">
        <v>41</v>
      </c>
      <c r="Y98" t="s">
        <v>218</v>
      </c>
    </row>
    <row r="99" spans="1:26" x14ac:dyDescent="0.25">
      <c r="A99" t="s">
        <v>27</v>
      </c>
      <c r="B99" t="s">
        <v>200</v>
      </c>
      <c r="C99" t="s">
        <v>29</v>
      </c>
      <c r="D99" t="s">
        <v>30</v>
      </c>
      <c r="E99" t="s">
        <v>213</v>
      </c>
      <c r="F99" t="s">
        <v>27</v>
      </c>
      <c r="G99">
        <v>24</v>
      </c>
      <c r="H99">
        <v>12169804</v>
      </c>
      <c r="I99" t="s">
        <v>214</v>
      </c>
      <c r="J99" t="s">
        <v>33</v>
      </c>
      <c r="K99" s="11">
        <v>24</v>
      </c>
      <c r="L99" s="1">
        <v>39.99</v>
      </c>
      <c r="M99" s="1">
        <v>15.996</v>
      </c>
      <c r="N99" s="1">
        <f t="shared" si="3"/>
        <v>383.904</v>
      </c>
      <c r="O99" s="1">
        <f t="shared" si="2"/>
        <v>959.76</v>
      </c>
      <c r="P99" t="s">
        <v>215</v>
      </c>
      <c r="Q99" t="s">
        <v>161</v>
      </c>
      <c r="R99" t="s">
        <v>216</v>
      </c>
      <c r="S99" t="s">
        <v>221</v>
      </c>
      <c r="T99" t="s">
        <v>129</v>
      </c>
      <c r="V99" t="s">
        <v>58</v>
      </c>
      <c r="W99" t="s">
        <v>59</v>
      </c>
      <c r="X99" t="s">
        <v>41</v>
      </c>
      <c r="Y99" t="s">
        <v>218</v>
      </c>
    </row>
    <row r="100" spans="1:26" x14ac:dyDescent="0.25">
      <c r="A100" t="s">
        <v>27</v>
      </c>
      <c r="B100" t="s">
        <v>200</v>
      </c>
      <c r="C100" t="s">
        <v>29</v>
      </c>
      <c r="D100" t="s">
        <v>30</v>
      </c>
      <c r="E100" t="s">
        <v>213</v>
      </c>
      <c r="F100" t="s">
        <v>27</v>
      </c>
      <c r="G100">
        <v>24</v>
      </c>
      <c r="H100">
        <v>12169804</v>
      </c>
      <c r="I100" t="s">
        <v>214</v>
      </c>
      <c r="J100" t="s">
        <v>33</v>
      </c>
      <c r="K100" s="11">
        <v>24</v>
      </c>
      <c r="L100" s="1">
        <v>39.99</v>
      </c>
      <c r="M100" s="1">
        <v>15.996</v>
      </c>
      <c r="N100" s="1">
        <f t="shared" si="3"/>
        <v>383.904</v>
      </c>
      <c r="O100" s="1">
        <f t="shared" si="2"/>
        <v>959.76</v>
      </c>
      <c r="P100" t="s">
        <v>215</v>
      </c>
      <c r="Q100" t="s">
        <v>161</v>
      </c>
      <c r="R100" t="s">
        <v>216</v>
      </c>
      <c r="S100" t="s">
        <v>222</v>
      </c>
      <c r="T100" t="s">
        <v>55</v>
      </c>
      <c r="V100" t="s">
        <v>58</v>
      </c>
      <c r="W100" t="s">
        <v>59</v>
      </c>
      <c r="X100" t="s">
        <v>41</v>
      </c>
      <c r="Y100" t="s">
        <v>218</v>
      </c>
    </row>
    <row r="101" spans="1:26" x14ac:dyDescent="0.25">
      <c r="A101" t="s">
        <v>123</v>
      </c>
      <c r="B101" t="s">
        <v>132</v>
      </c>
      <c r="C101" t="s">
        <v>29</v>
      </c>
      <c r="D101" t="s">
        <v>30</v>
      </c>
      <c r="E101" t="s">
        <v>223</v>
      </c>
      <c r="F101" t="s">
        <v>123</v>
      </c>
      <c r="G101">
        <v>1</v>
      </c>
      <c r="H101">
        <v>12170564</v>
      </c>
      <c r="I101" t="s">
        <v>224</v>
      </c>
      <c r="J101" t="s">
        <v>33</v>
      </c>
      <c r="K101" s="11">
        <v>42</v>
      </c>
      <c r="L101" s="1">
        <v>14.99</v>
      </c>
      <c r="M101" s="1">
        <v>5.9960000000000004</v>
      </c>
      <c r="N101" s="1">
        <f t="shared" si="3"/>
        <v>251.83200000000002</v>
      </c>
      <c r="O101" s="1">
        <f t="shared" si="2"/>
        <v>629.58000000000004</v>
      </c>
      <c r="P101" t="s">
        <v>126</v>
      </c>
      <c r="Q101" t="s">
        <v>35</v>
      </c>
      <c r="R101" t="s">
        <v>225</v>
      </c>
      <c r="S101" t="s">
        <v>226</v>
      </c>
      <c r="T101" t="s">
        <v>38</v>
      </c>
      <c r="V101" t="s">
        <v>227</v>
      </c>
      <c r="W101" t="s">
        <v>228</v>
      </c>
      <c r="X101" t="s">
        <v>41</v>
      </c>
      <c r="Y101" t="s">
        <v>42</v>
      </c>
      <c r="Z101" t="s">
        <v>43</v>
      </c>
    </row>
    <row r="102" spans="1:26" x14ac:dyDescent="0.25">
      <c r="A102" t="s">
        <v>123</v>
      </c>
      <c r="B102" t="s">
        <v>132</v>
      </c>
      <c r="C102" t="s">
        <v>29</v>
      </c>
      <c r="D102" t="s">
        <v>30</v>
      </c>
      <c r="E102" t="s">
        <v>223</v>
      </c>
      <c r="F102" t="s">
        <v>123</v>
      </c>
      <c r="G102">
        <v>1</v>
      </c>
      <c r="H102">
        <v>12170564</v>
      </c>
      <c r="I102" t="s">
        <v>224</v>
      </c>
      <c r="J102" t="s">
        <v>33</v>
      </c>
      <c r="K102" s="11">
        <v>62</v>
      </c>
      <c r="L102" s="1">
        <v>14.99</v>
      </c>
      <c r="M102" s="1">
        <v>5.9960000000000004</v>
      </c>
      <c r="N102" s="1">
        <f t="shared" si="3"/>
        <v>371.75200000000001</v>
      </c>
      <c r="O102" s="1">
        <f t="shared" si="2"/>
        <v>929.38</v>
      </c>
      <c r="P102" t="s">
        <v>126</v>
      </c>
      <c r="Q102" t="s">
        <v>35</v>
      </c>
      <c r="R102" t="s">
        <v>225</v>
      </c>
      <c r="S102" t="s">
        <v>229</v>
      </c>
      <c r="T102" t="s">
        <v>38</v>
      </c>
      <c r="V102" t="s">
        <v>230</v>
      </c>
      <c r="W102" t="s">
        <v>231</v>
      </c>
      <c r="X102" t="s">
        <v>41</v>
      </c>
      <c r="Y102" t="s">
        <v>42</v>
      </c>
      <c r="Z102" t="s">
        <v>43</v>
      </c>
    </row>
    <row r="103" spans="1:26" x14ac:dyDescent="0.25">
      <c r="A103" t="s">
        <v>123</v>
      </c>
      <c r="B103" t="s">
        <v>132</v>
      </c>
      <c r="C103" t="s">
        <v>29</v>
      </c>
      <c r="D103" t="s">
        <v>30</v>
      </c>
      <c r="E103" t="s">
        <v>223</v>
      </c>
      <c r="F103" t="s">
        <v>123</v>
      </c>
      <c r="G103">
        <v>1</v>
      </c>
      <c r="H103">
        <v>12170564</v>
      </c>
      <c r="I103" t="s">
        <v>224</v>
      </c>
      <c r="J103" t="s">
        <v>33</v>
      </c>
      <c r="K103" s="11">
        <v>42</v>
      </c>
      <c r="L103" s="1">
        <v>14.99</v>
      </c>
      <c r="M103" s="1">
        <v>5.9960000000000004</v>
      </c>
      <c r="N103" s="1">
        <f t="shared" si="3"/>
        <v>251.83200000000002</v>
      </c>
      <c r="O103" s="1">
        <f t="shared" si="2"/>
        <v>629.58000000000004</v>
      </c>
      <c r="P103" t="s">
        <v>126</v>
      </c>
      <c r="Q103" t="s">
        <v>35</v>
      </c>
      <c r="R103" t="s">
        <v>225</v>
      </c>
      <c r="S103" t="s">
        <v>232</v>
      </c>
      <c r="T103" t="s">
        <v>38</v>
      </c>
      <c r="V103" t="s">
        <v>58</v>
      </c>
      <c r="W103" t="s">
        <v>59</v>
      </c>
      <c r="X103" t="s">
        <v>41</v>
      </c>
      <c r="Y103" t="s">
        <v>42</v>
      </c>
      <c r="Z103" t="s">
        <v>43</v>
      </c>
    </row>
    <row r="104" spans="1:26" x14ac:dyDescent="0.25">
      <c r="A104" t="s">
        <v>123</v>
      </c>
      <c r="B104" t="s">
        <v>132</v>
      </c>
      <c r="C104" t="s">
        <v>29</v>
      </c>
      <c r="D104" t="s">
        <v>30</v>
      </c>
      <c r="E104" t="s">
        <v>223</v>
      </c>
      <c r="F104" t="s">
        <v>123</v>
      </c>
      <c r="G104">
        <v>1</v>
      </c>
      <c r="H104">
        <v>12170564</v>
      </c>
      <c r="I104" t="s">
        <v>224</v>
      </c>
      <c r="J104" t="s">
        <v>33</v>
      </c>
      <c r="K104" s="11">
        <v>42</v>
      </c>
      <c r="L104" s="1">
        <v>14.99</v>
      </c>
      <c r="M104" s="1">
        <v>5.9960000000000004</v>
      </c>
      <c r="N104" s="1">
        <f t="shared" si="3"/>
        <v>251.83200000000002</v>
      </c>
      <c r="O104" s="1">
        <f t="shared" si="2"/>
        <v>629.58000000000004</v>
      </c>
      <c r="P104" t="s">
        <v>126</v>
      </c>
      <c r="Q104" t="s">
        <v>35</v>
      </c>
      <c r="R104" t="s">
        <v>225</v>
      </c>
      <c r="S104" t="s">
        <v>233</v>
      </c>
      <c r="T104" t="s">
        <v>38</v>
      </c>
      <c r="V104" t="s">
        <v>234</v>
      </c>
      <c r="W104" t="s">
        <v>235</v>
      </c>
      <c r="X104" t="s">
        <v>41</v>
      </c>
      <c r="Y104" t="s">
        <v>42</v>
      </c>
      <c r="Z104" t="s">
        <v>43</v>
      </c>
    </row>
    <row r="105" spans="1:26" x14ac:dyDescent="0.25">
      <c r="A105" t="s">
        <v>123</v>
      </c>
      <c r="B105" t="s">
        <v>132</v>
      </c>
      <c r="C105" t="s">
        <v>29</v>
      </c>
      <c r="D105" t="s">
        <v>30</v>
      </c>
      <c r="E105" t="s">
        <v>223</v>
      </c>
      <c r="F105" t="s">
        <v>123</v>
      </c>
      <c r="G105">
        <v>1</v>
      </c>
      <c r="H105">
        <v>12170564</v>
      </c>
      <c r="I105" t="s">
        <v>224</v>
      </c>
      <c r="J105" t="s">
        <v>33</v>
      </c>
      <c r="K105" s="11">
        <v>152</v>
      </c>
      <c r="L105" s="1">
        <v>14.99</v>
      </c>
      <c r="M105" s="1">
        <v>5.9960000000000004</v>
      </c>
      <c r="N105" s="1">
        <f t="shared" si="3"/>
        <v>911.39200000000005</v>
      </c>
      <c r="O105" s="1">
        <f t="shared" si="2"/>
        <v>2278.48</v>
      </c>
      <c r="P105" t="s">
        <v>126</v>
      </c>
      <c r="Q105" t="s">
        <v>35</v>
      </c>
      <c r="R105" t="s">
        <v>225</v>
      </c>
      <c r="S105" t="s">
        <v>236</v>
      </c>
      <c r="T105" t="s">
        <v>48</v>
      </c>
      <c r="V105" t="s">
        <v>227</v>
      </c>
      <c r="W105" t="s">
        <v>228</v>
      </c>
      <c r="X105" t="s">
        <v>41</v>
      </c>
      <c r="Y105" t="s">
        <v>42</v>
      </c>
      <c r="Z105" t="s">
        <v>43</v>
      </c>
    </row>
    <row r="106" spans="1:26" x14ac:dyDescent="0.25">
      <c r="A106" t="s">
        <v>123</v>
      </c>
      <c r="B106" t="s">
        <v>132</v>
      </c>
      <c r="C106" t="s">
        <v>29</v>
      </c>
      <c r="D106" t="s">
        <v>30</v>
      </c>
      <c r="E106" t="s">
        <v>223</v>
      </c>
      <c r="F106" t="s">
        <v>123</v>
      </c>
      <c r="G106">
        <v>1</v>
      </c>
      <c r="H106">
        <v>12170564</v>
      </c>
      <c r="I106" t="s">
        <v>224</v>
      </c>
      <c r="J106" t="s">
        <v>33</v>
      </c>
      <c r="K106" s="11">
        <v>77</v>
      </c>
      <c r="L106" s="1">
        <v>14.99</v>
      </c>
      <c r="M106" s="1">
        <v>5.9960000000000004</v>
      </c>
      <c r="N106" s="1">
        <f t="shared" si="3"/>
        <v>461.69200000000001</v>
      </c>
      <c r="O106" s="1">
        <f t="shared" si="2"/>
        <v>1154.23</v>
      </c>
      <c r="P106" t="s">
        <v>126</v>
      </c>
      <c r="Q106" t="s">
        <v>35</v>
      </c>
      <c r="R106" t="s">
        <v>225</v>
      </c>
      <c r="S106" t="s">
        <v>237</v>
      </c>
      <c r="T106" t="s">
        <v>48</v>
      </c>
      <c r="V106" t="s">
        <v>230</v>
      </c>
      <c r="W106" t="s">
        <v>231</v>
      </c>
      <c r="X106" t="s">
        <v>41</v>
      </c>
      <c r="Y106" t="s">
        <v>42</v>
      </c>
      <c r="Z106" t="s">
        <v>43</v>
      </c>
    </row>
    <row r="107" spans="1:26" x14ac:dyDescent="0.25">
      <c r="A107" t="s">
        <v>27</v>
      </c>
      <c r="B107" t="s">
        <v>200</v>
      </c>
      <c r="C107" t="s">
        <v>29</v>
      </c>
      <c r="D107" t="s">
        <v>30</v>
      </c>
      <c r="E107" t="s">
        <v>223</v>
      </c>
      <c r="F107" t="s">
        <v>27</v>
      </c>
      <c r="G107">
        <v>1</v>
      </c>
      <c r="H107">
        <v>12167972</v>
      </c>
      <c r="I107" t="s">
        <v>238</v>
      </c>
      <c r="J107" t="s">
        <v>33</v>
      </c>
      <c r="K107" s="11">
        <v>50</v>
      </c>
      <c r="L107" s="1">
        <v>29.99</v>
      </c>
      <c r="M107" s="1">
        <v>11.995999999999999</v>
      </c>
      <c r="N107" s="1">
        <f t="shared" si="3"/>
        <v>599.79999999999995</v>
      </c>
      <c r="O107" s="1">
        <f t="shared" si="2"/>
        <v>1499.5</v>
      </c>
      <c r="P107" t="s">
        <v>239</v>
      </c>
      <c r="Q107" t="s">
        <v>35</v>
      </c>
      <c r="R107" t="s">
        <v>225</v>
      </c>
      <c r="S107" t="s">
        <v>240</v>
      </c>
      <c r="T107" t="s">
        <v>48</v>
      </c>
      <c r="V107" t="s">
        <v>241</v>
      </c>
      <c r="W107" t="s">
        <v>242</v>
      </c>
      <c r="X107" t="s">
        <v>41</v>
      </c>
      <c r="Y107" t="s">
        <v>243</v>
      </c>
      <c r="Z107" t="s">
        <v>43</v>
      </c>
    </row>
    <row r="108" spans="1:26" x14ac:dyDescent="0.25">
      <c r="A108" t="s">
        <v>123</v>
      </c>
      <c r="B108" t="s">
        <v>132</v>
      </c>
      <c r="C108" t="s">
        <v>29</v>
      </c>
      <c r="D108" t="s">
        <v>30</v>
      </c>
      <c r="E108" t="s">
        <v>223</v>
      </c>
      <c r="F108" t="s">
        <v>123</v>
      </c>
      <c r="G108">
        <v>1</v>
      </c>
      <c r="H108">
        <v>12170564</v>
      </c>
      <c r="I108" t="s">
        <v>224</v>
      </c>
      <c r="J108" t="s">
        <v>33</v>
      </c>
      <c r="K108" s="11">
        <v>41</v>
      </c>
      <c r="L108" s="1">
        <v>14.99</v>
      </c>
      <c r="M108" s="1">
        <v>5.9960000000000004</v>
      </c>
      <c r="N108" s="1">
        <f t="shared" si="3"/>
        <v>245.83600000000001</v>
      </c>
      <c r="O108" s="1">
        <f t="shared" si="2"/>
        <v>614.59</v>
      </c>
      <c r="P108" t="s">
        <v>126</v>
      </c>
      <c r="Q108" t="s">
        <v>35</v>
      </c>
      <c r="R108" t="s">
        <v>225</v>
      </c>
      <c r="S108" t="s">
        <v>244</v>
      </c>
      <c r="T108" t="s">
        <v>48</v>
      </c>
      <c r="V108" t="s">
        <v>234</v>
      </c>
      <c r="W108" t="s">
        <v>235</v>
      </c>
      <c r="X108" t="s">
        <v>41</v>
      </c>
      <c r="Y108" t="s">
        <v>42</v>
      </c>
      <c r="Z108" t="s">
        <v>43</v>
      </c>
    </row>
    <row r="109" spans="1:26" x14ac:dyDescent="0.25">
      <c r="A109" t="s">
        <v>27</v>
      </c>
      <c r="B109" t="s">
        <v>200</v>
      </c>
      <c r="C109" t="s">
        <v>29</v>
      </c>
      <c r="D109" t="s">
        <v>30</v>
      </c>
      <c r="E109" t="s">
        <v>223</v>
      </c>
      <c r="F109" t="s">
        <v>27</v>
      </c>
      <c r="G109">
        <v>1</v>
      </c>
      <c r="H109">
        <v>12167972</v>
      </c>
      <c r="I109" t="s">
        <v>238</v>
      </c>
      <c r="J109" t="s">
        <v>33</v>
      </c>
      <c r="K109" s="11">
        <v>50</v>
      </c>
      <c r="L109" s="1">
        <v>29.99</v>
      </c>
      <c r="M109" s="1">
        <v>11.995999999999999</v>
      </c>
      <c r="N109" s="1">
        <f t="shared" si="3"/>
        <v>599.79999999999995</v>
      </c>
      <c r="O109" s="1">
        <f t="shared" si="2"/>
        <v>1499.5</v>
      </c>
      <c r="P109" t="s">
        <v>239</v>
      </c>
      <c r="Q109" t="s">
        <v>35</v>
      </c>
      <c r="R109" t="s">
        <v>225</v>
      </c>
      <c r="S109" t="s">
        <v>245</v>
      </c>
      <c r="T109" t="s">
        <v>48</v>
      </c>
      <c r="V109" t="s">
        <v>39</v>
      </c>
      <c r="W109" t="s">
        <v>40</v>
      </c>
      <c r="X109" t="s">
        <v>41</v>
      </c>
      <c r="Y109" t="s">
        <v>243</v>
      </c>
      <c r="Z109" t="s">
        <v>43</v>
      </c>
    </row>
    <row r="110" spans="1:26" x14ac:dyDescent="0.25">
      <c r="A110" t="s">
        <v>27</v>
      </c>
      <c r="B110" t="s">
        <v>200</v>
      </c>
      <c r="C110" t="s">
        <v>29</v>
      </c>
      <c r="D110" t="s">
        <v>30</v>
      </c>
      <c r="E110" t="s">
        <v>223</v>
      </c>
      <c r="F110" t="s">
        <v>27</v>
      </c>
      <c r="G110">
        <v>1</v>
      </c>
      <c r="H110">
        <v>12167972</v>
      </c>
      <c r="I110" t="s">
        <v>238</v>
      </c>
      <c r="J110" t="s">
        <v>33</v>
      </c>
      <c r="K110" s="11">
        <v>50</v>
      </c>
      <c r="L110" s="1">
        <v>29.99</v>
      </c>
      <c r="M110" s="1">
        <v>11.995999999999999</v>
      </c>
      <c r="N110" s="1">
        <f t="shared" si="3"/>
        <v>599.79999999999995</v>
      </c>
      <c r="O110" s="1">
        <f t="shared" si="2"/>
        <v>1499.5</v>
      </c>
      <c r="P110" t="s">
        <v>239</v>
      </c>
      <c r="Q110" t="s">
        <v>35</v>
      </c>
      <c r="R110" t="s">
        <v>225</v>
      </c>
      <c r="S110" t="s">
        <v>246</v>
      </c>
      <c r="T110" t="s">
        <v>48</v>
      </c>
      <c r="V110" t="s">
        <v>58</v>
      </c>
      <c r="W110" t="s">
        <v>59</v>
      </c>
      <c r="X110" t="s">
        <v>41</v>
      </c>
      <c r="Y110" t="s">
        <v>243</v>
      </c>
      <c r="Z110" t="s">
        <v>43</v>
      </c>
    </row>
    <row r="111" spans="1:26" x14ac:dyDescent="0.25">
      <c r="A111" t="s">
        <v>123</v>
      </c>
      <c r="B111" t="s">
        <v>132</v>
      </c>
      <c r="C111" t="s">
        <v>29</v>
      </c>
      <c r="D111" t="s">
        <v>30</v>
      </c>
      <c r="E111" t="s">
        <v>223</v>
      </c>
      <c r="F111" t="s">
        <v>123</v>
      </c>
      <c r="G111">
        <v>1</v>
      </c>
      <c r="H111">
        <v>12170564</v>
      </c>
      <c r="I111" t="s">
        <v>224</v>
      </c>
      <c r="J111" t="s">
        <v>33</v>
      </c>
      <c r="K111" s="11">
        <v>136</v>
      </c>
      <c r="L111" s="1">
        <v>14.99</v>
      </c>
      <c r="M111" s="1">
        <v>5.9960000000000004</v>
      </c>
      <c r="N111" s="1">
        <f t="shared" si="3"/>
        <v>815.45600000000002</v>
      </c>
      <c r="O111" s="1">
        <f t="shared" si="2"/>
        <v>2038.64</v>
      </c>
      <c r="P111" t="s">
        <v>126</v>
      </c>
      <c r="Q111" t="s">
        <v>35</v>
      </c>
      <c r="R111" t="s">
        <v>225</v>
      </c>
      <c r="S111" t="s">
        <v>247</v>
      </c>
      <c r="T111" t="s">
        <v>48</v>
      </c>
      <c r="V111" t="s">
        <v>58</v>
      </c>
      <c r="W111" t="s">
        <v>59</v>
      </c>
      <c r="X111" t="s">
        <v>41</v>
      </c>
      <c r="Y111" t="s">
        <v>42</v>
      </c>
      <c r="Z111" t="s">
        <v>43</v>
      </c>
    </row>
    <row r="112" spans="1:26" x14ac:dyDescent="0.25">
      <c r="A112" t="s">
        <v>123</v>
      </c>
      <c r="B112" t="s">
        <v>132</v>
      </c>
      <c r="C112" t="s">
        <v>29</v>
      </c>
      <c r="D112" t="s">
        <v>30</v>
      </c>
      <c r="E112" t="s">
        <v>223</v>
      </c>
      <c r="F112" t="s">
        <v>123</v>
      </c>
      <c r="G112">
        <v>1</v>
      </c>
      <c r="H112">
        <v>12170564</v>
      </c>
      <c r="I112" t="s">
        <v>224</v>
      </c>
      <c r="J112" t="s">
        <v>33</v>
      </c>
      <c r="K112" s="11">
        <v>130</v>
      </c>
      <c r="L112" s="1">
        <v>14.99</v>
      </c>
      <c r="M112" s="1">
        <v>5.9960000000000004</v>
      </c>
      <c r="N112" s="1">
        <f t="shared" si="3"/>
        <v>779.48</v>
      </c>
      <c r="O112" s="1">
        <f t="shared" si="2"/>
        <v>1948.7</v>
      </c>
      <c r="P112" t="s">
        <v>126</v>
      </c>
      <c r="Q112" t="s">
        <v>35</v>
      </c>
      <c r="R112" t="s">
        <v>225</v>
      </c>
      <c r="S112" t="s">
        <v>248</v>
      </c>
      <c r="T112" t="s">
        <v>51</v>
      </c>
      <c r="V112" t="s">
        <v>230</v>
      </c>
      <c r="W112" t="s">
        <v>231</v>
      </c>
      <c r="X112" t="s">
        <v>41</v>
      </c>
      <c r="Y112" t="s">
        <v>42</v>
      </c>
      <c r="Z112" t="s">
        <v>43</v>
      </c>
    </row>
    <row r="113" spans="1:26" x14ac:dyDescent="0.25">
      <c r="A113" t="s">
        <v>123</v>
      </c>
      <c r="B113" t="s">
        <v>132</v>
      </c>
      <c r="C113" t="s">
        <v>29</v>
      </c>
      <c r="D113" t="s">
        <v>30</v>
      </c>
      <c r="E113" t="s">
        <v>223</v>
      </c>
      <c r="F113" t="s">
        <v>123</v>
      </c>
      <c r="G113">
        <v>1</v>
      </c>
      <c r="H113">
        <v>12170564</v>
      </c>
      <c r="I113" t="s">
        <v>224</v>
      </c>
      <c r="J113" t="s">
        <v>33</v>
      </c>
      <c r="K113" s="11">
        <v>56</v>
      </c>
      <c r="L113" s="1">
        <v>14.99</v>
      </c>
      <c r="M113" s="1">
        <v>5.9960000000000004</v>
      </c>
      <c r="N113" s="1">
        <f t="shared" si="3"/>
        <v>335.77600000000001</v>
      </c>
      <c r="O113" s="1">
        <f t="shared" si="2"/>
        <v>839.44</v>
      </c>
      <c r="P113" t="s">
        <v>126</v>
      </c>
      <c r="Q113" t="s">
        <v>35</v>
      </c>
      <c r="R113" t="s">
        <v>225</v>
      </c>
      <c r="S113" t="s">
        <v>249</v>
      </c>
      <c r="T113" t="s">
        <v>51</v>
      </c>
      <c r="V113" t="s">
        <v>234</v>
      </c>
      <c r="W113" t="s">
        <v>235</v>
      </c>
      <c r="X113" t="s">
        <v>41</v>
      </c>
      <c r="Y113" t="s">
        <v>42</v>
      </c>
      <c r="Z113" t="s">
        <v>43</v>
      </c>
    </row>
    <row r="114" spans="1:26" x14ac:dyDescent="0.25">
      <c r="A114" t="s">
        <v>27</v>
      </c>
      <c r="B114" t="s">
        <v>200</v>
      </c>
      <c r="C114" t="s">
        <v>29</v>
      </c>
      <c r="D114" t="s">
        <v>30</v>
      </c>
      <c r="E114" t="s">
        <v>223</v>
      </c>
      <c r="F114" t="s">
        <v>27</v>
      </c>
      <c r="G114">
        <v>1</v>
      </c>
      <c r="H114">
        <v>12167972</v>
      </c>
      <c r="I114" t="s">
        <v>238</v>
      </c>
      <c r="J114" t="s">
        <v>33</v>
      </c>
      <c r="K114" s="11">
        <v>100</v>
      </c>
      <c r="L114" s="1">
        <v>29.99</v>
      </c>
      <c r="M114" s="1">
        <v>11.995999999999999</v>
      </c>
      <c r="N114" s="1">
        <f t="shared" si="3"/>
        <v>1199.5999999999999</v>
      </c>
      <c r="O114" s="1">
        <f t="shared" si="2"/>
        <v>2999</v>
      </c>
      <c r="P114" t="s">
        <v>239</v>
      </c>
      <c r="Q114" t="s">
        <v>35</v>
      </c>
      <c r="R114" t="s">
        <v>225</v>
      </c>
      <c r="S114" t="s">
        <v>250</v>
      </c>
      <c r="T114" t="s">
        <v>51</v>
      </c>
      <c r="V114" t="s">
        <v>241</v>
      </c>
      <c r="W114" t="s">
        <v>242</v>
      </c>
      <c r="X114" t="s">
        <v>41</v>
      </c>
      <c r="Y114" t="s">
        <v>243</v>
      </c>
      <c r="Z114" t="s">
        <v>43</v>
      </c>
    </row>
    <row r="115" spans="1:26" x14ac:dyDescent="0.25">
      <c r="A115" t="s">
        <v>27</v>
      </c>
      <c r="B115" t="s">
        <v>200</v>
      </c>
      <c r="C115" t="s">
        <v>29</v>
      </c>
      <c r="D115" t="s">
        <v>30</v>
      </c>
      <c r="E115" t="s">
        <v>223</v>
      </c>
      <c r="F115" t="s">
        <v>27</v>
      </c>
      <c r="G115">
        <v>1</v>
      </c>
      <c r="H115">
        <v>12167972</v>
      </c>
      <c r="I115" t="s">
        <v>238</v>
      </c>
      <c r="J115" t="s">
        <v>33</v>
      </c>
      <c r="K115" s="11">
        <v>100</v>
      </c>
      <c r="L115" s="1">
        <v>29.99</v>
      </c>
      <c r="M115" s="1">
        <v>11.995999999999999</v>
      </c>
      <c r="N115" s="1">
        <f t="shared" si="3"/>
        <v>1199.5999999999999</v>
      </c>
      <c r="O115" s="1">
        <f t="shared" si="2"/>
        <v>2999</v>
      </c>
      <c r="P115" t="s">
        <v>239</v>
      </c>
      <c r="Q115" t="s">
        <v>35</v>
      </c>
      <c r="R115" t="s">
        <v>225</v>
      </c>
      <c r="S115" t="s">
        <v>251</v>
      </c>
      <c r="T115" t="s">
        <v>51</v>
      </c>
      <c r="V115" t="s">
        <v>58</v>
      </c>
      <c r="W115" t="s">
        <v>59</v>
      </c>
      <c r="X115" t="s">
        <v>41</v>
      </c>
      <c r="Y115" t="s">
        <v>243</v>
      </c>
      <c r="Z115" t="s">
        <v>43</v>
      </c>
    </row>
    <row r="116" spans="1:26" x14ac:dyDescent="0.25">
      <c r="A116" t="s">
        <v>123</v>
      </c>
      <c r="B116" t="s">
        <v>132</v>
      </c>
      <c r="C116" t="s">
        <v>29</v>
      </c>
      <c r="D116" t="s">
        <v>30</v>
      </c>
      <c r="E116" t="s">
        <v>223</v>
      </c>
      <c r="F116" t="s">
        <v>123</v>
      </c>
      <c r="G116">
        <v>1</v>
      </c>
      <c r="H116">
        <v>12170564</v>
      </c>
      <c r="I116" t="s">
        <v>224</v>
      </c>
      <c r="J116" t="s">
        <v>33</v>
      </c>
      <c r="K116" s="11">
        <v>136</v>
      </c>
      <c r="L116" s="1">
        <v>14.99</v>
      </c>
      <c r="M116" s="1">
        <v>5.9960000000000004</v>
      </c>
      <c r="N116" s="1">
        <f t="shared" si="3"/>
        <v>815.45600000000002</v>
      </c>
      <c r="O116" s="1">
        <f t="shared" si="2"/>
        <v>2038.64</v>
      </c>
      <c r="P116" t="s">
        <v>126</v>
      </c>
      <c r="Q116" t="s">
        <v>35</v>
      </c>
      <c r="R116" t="s">
        <v>225</v>
      </c>
      <c r="S116" t="s">
        <v>252</v>
      </c>
      <c r="T116" t="s">
        <v>51</v>
      </c>
      <c r="V116" t="s">
        <v>58</v>
      </c>
      <c r="W116" t="s">
        <v>59</v>
      </c>
      <c r="X116" t="s">
        <v>41</v>
      </c>
      <c r="Y116" t="s">
        <v>42</v>
      </c>
      <c r="Z116" t="s">
        <v>43</v>
      </c>
    </row>
    <row r="117" spans="1:26" x14ac:dyDescent="0.25">
      <c r="A117" t="s">
        <v>27</v>
      </c>
      <c r="B117" t="s">
        <v>200</v>
      </c>
      <c r="C117" t="s">
        <v>29</v>
      </c>
      <c r="D117" t="s">
        <v>30</v>
      </c>
      <c r="E117" t="s">
        <v>223</v>
      </c>
      <c r="F117" t="s">
        <v>27</v>
      </c>
      <c r="G117">
        <v>1</v>
      </c>
      <c r="H117">
        <v>12167972</v>
      </c>
      <c r="I117" t="s">
        <v>238</v>
      </c>
      <c r="J117" t="s">
        <v>33</v>
      </c>
      <c r="K117" s="11">
        <v>100</v>
      </c>
      <c r="L117" s="1">
        <v>29.99</v>
      </c>
      <c r="M117" s="1">
        <v>11.995999999999999</v>
      </c>
      <c r="N117" s="1">
        <f t="shared" si="3"/>
        <v>1199.5999999999999</v>
      </c>
      <c r="O117" s="1">
        <f t="shared" si="2"/>
        <v>2999</v>
      </c>
      <c r="P117" t="s">
        <v>239</v>
      </c>
      <c r="Q117" t="s">
        <v>35</v>
      </c>
      <c r="R117" t="s">
        <v>225</v>
      </c>
      <c r="S117" t="s">
        <v>253</v>
      </c>
      <c r="T117" t="s">
        <v>51</v>
      </c>
      <c r="V117" t="s">
        <v>39</v>
      </c>
      <c r="W117" t="s">
        <v>40</v>
      </c>
      <c r="X117" t="s">
        <v>41</v>
      </c>
      <c r="Y117" t="s">
        <v>243</v>
      </c>
      <c r="Z117" t="s">
        <v>43</v>
      </c>
    </row>
    <row r="118" spans="1:26" x14ac:dyDescent="0.25">
      <c r="A118" t="s">
        <v>123</v>
      </c>
      <c r="B118" t="s">
        <v>132</v>
      </c>
      <c r="C118" t="s">
        <v>29</v>
      </c>
      <c r="D118" t="s">
        <v>30</v>
      </c>
      <c r="E118" t="s">
        <v>223</v>
      </c>
      <c r="F118" t="s">
        <v>123</v>
      </c>
      <c r="G118">
        <v>1</v>
      </c>
      <c r="H118">
        <v>12170564</v>
      </c>
      <c r="I118" t="s">
        <v>224</v>
      </c>
      <c r="J118" t="s">
        <v>33</v>
      </c>
      <c r="K118" s="11">
        <v>129</v>
      </c>
      <c r="L118" s="1">
        <v>14.99</v>
      </c>
      <c r="M118" s="1">
        <v>5.9960000000000004</v>
      </c>
      <c r="N118" s="1">
        <f t="shared" si="3"/>
        <v>773.48400000000004</v>
      </c>
      <c r="O118" s="1">
        <f t="shared" si="2"/>
        <v>1933.71</v>
      </c>
      <c r="P118" t="s">
        <v>126</v>
      </c>
      <c r="Q118" t="s">
        <v>35</v>
      </c>
      <c r="R118" t="s">
        <v>225</v>
      </c>
      <c r="S118" t="s">
        <v>254</v>
      </c>
      <c r="T118" t="s">
        <v>51</v>
      </c>
      <c r="V118" t="s">
        <v>227</v>
      </c>
      <c r="W118" t="s">
        <v>228</v>
      </c>
      <c r="X118" t="s">
        <v>41</v>
      </c>
      <c r="Y118" t="s">
        <v>42</v>
      </c>
      <c r="Z118" t="s">
        <v>43</v>
      </c>
    </row>
    <row r="119" spans="1:26" x14ac:dyDescent="0.25">
      <c r="A119" t="s">
        <v>123</v>
      </c>
      <c r="B119" t="s">
        <v>132</v>
      </c>
      <c r="C119" t="s">
        <v>29</v>
      </c>
      <c r="D119" t="s">
        <v>30</v>
      </c>
      <c r="E119" t="s">
        <v>223</v>
      </c>
      <c r="F119" t="s">
        <v>123</v>
      </c>
      <c r="G119">
        <v>1</v>
      </c>
      <c r="H119">
        <v>12170564</v>
      </c>
      <c r="I119" t="s">
        <v>224</v>
      </c>
      <c r="J119" t="s">
        <v>33</v>
      </c>
      <c r="K119" s="11">
        <v>151</v>
      </c>
      <c r="L119" s="1">
        <v>14.99</v>
      </c>
      <c r="M119" s="1">
        <v>5.9960000000000004</v>
      </c>
      <c r="N119" s="1">
        <f t="shared" si="3"/>
        <v>905.39600000000007</v>
      </c>
      <c r="O119" s="1">
        <f t="shared" si="2"/>
        <v>2263.4900000000002</v>
      </c>
      <c r="P119" t="s">
        <v>126</v>
      </c>
      <c r="Q119" t="s">
        <v>35</v>
      </c>
      <c r="R119" t="s">
        <v>225</v>
      </c>
      <c r="S119" t="s">
        <v>255</v>
      </c>
      <c r="T119" t="s">
        <v>53</v>
      </c>
      <c r="V119" t="s">
        <v>234</v>
      </c>
      <c r="W119" t="s">
        <v>235</v>
      </c>
      <c r="X119" t="s">
        <v>41</v>
      </c>
      <c r="Y119" t="s">
        <v>42</v>
      </c>
      <c r="Z119" t="s">
        <v>43</v>
      </c>
    </row>
    <row r="120" spans="1:26" x14ac:dyDescent="0.25">
      <c r="A120" t="s">
        <v>27</v>
      </c>
      <c r="B120" t="s">
        <v>200</v>
      </c>
      <c r="C120" t="s">
        <v>29</v>
      </c>
      <c r="D120" t="s">
        <v>30</v>
      </c>
      <c r="E120" t="s">
        <v>223</v>
      </c>
      <c r="F120" t="s">
        <v>27</v>
      </c>
      <c r="G120">
        <v>1</v>
      </c>
      <c r="H120">
        <v>12167972</v>
      </c>
      <c r="I120" t="s">
        <v>238</v>
      </c>
      <c r="J120" t="s">
        <v>33</v>
      </c>
      <c r="K120" s="11">
        <v>100</v>
      </c>
      <c r="L120" s="1">
        <v>29.99</v>
      </c>
      <c r="M120" s="1">
        <v>11.995999999999999</v>
      </c>
      <c r="N120" s="1">
        <f t="shared" si="3"/>
        <v>1199.5999999999999</v>
      </c>
      <c r="O120" s="1">
        <f t="shared" si="2"/>
        <v>2999</v>
      </c>
      <c r="P120" t="s">
        <v>239</v>
      </c>
      <c r="Q120" t="s">
        <v>35</v>
      </c>
      <c r="R120" t="s">
        <v>225</v>
      </c>
      <c r="S120" t="s">
        <v>256</v>
      </c>
      <c r="T120" t="s">
        <v>53</v>
      </c>
      <c r="V120" t="s">
        <v>241</v>
      </c>
      <c r="W120" t="s">
        <v>242</v>
      </c>
      <c r="X120" t="s">
        <v>41</v>
      </c>
      <c r="Y120" t="s">
        <v>243</v>
      </c>
      <c r="Z120" t="s">
        <v>43</v>
      </c>
    </row>
    <row r="121" spans="1:26" x14ac:dyDescent="0.25">
      <c r="A121" t="s">
        <v>27</v>
      </c>
      <c r="B121" t="s">
        <v>200</v>
      </c>
      <c r="C121" t="s">
        <v>29</v>
      </c>
      <c r="D121" t="s">
        <v>30</v>
      </c>
      <c r="E121" t="s">
        <v>223</v>
      </c>
      <c r="F121" t="s">
        <v>27</v>
      </c>
      <c r="G121">
        <v>1</v>
      </c>
      <c r="H121">
        <v>12167972</v>
      </c>
      <c r="I121" t="s">
        <v>238</v>
      </c>
      <c r="J121" t="s">
        <v>33</v>
      </c>
      <c r="K121" s="11">
        <v>100</v>
      </c>
      <c r="L121" s="1">
        <v>29.99</v>
      </c>
      <c r="M121" s="1">
        <v>11.995999999999999</v>
      </c>
      <c r="N121" s="1">
        <f t="shared" si="3"/>
        <v>1199.5999999999999</v>
      </c>
      <c r="O121" s="1">
        <f t="shared" si="2"/>
        <v>2999</v>
      </c>
      <c r="P121" t="s">
        <v>239</v>
      </c>
      <c r="Q121" t="s">
        <v>35</v>
      </c>
      <c r="R121" t="s">
        <v>225</v>
      </c>
      <c r="S121" t="s">
        <v>257</v>
      </c>
      <c r="T121" t="s">
        <v>53</v>
      </c>
      <c r="V121" t="s">
        <v>39</v>
      </c>
      <c r="W121" t="s">
        <v>40</v>
      </c>
      <c r="X121" t="s">
        <v>41</v>
      </c>
      <c r="Y121" t="s">
        <v>243</v>
      </c>
      <c r="Z121" t="s">
        <v>43</v>
      </c>
    </row>
    <row r="122" spans="1:26" x14ac:dyDescent="0.25">
      <c r="A122" t="s">
        <v>123</v>
      </c>
      <c r="B122" t="s">
        <v>132</v>
      </c>
      <c r="C122" t="s">
        <v>29</v>
      </c>
      <c r="D122" t="s">
        <v>30</v>
      </c>
      <c r="E122" t="s">
        <v>223</v>
      </c>
      <c r="F122" t="s">
        <v>123</v>
      </c>
      <c r="G122">
        <v>1</v>
      </c>
      <c r="H122">
        <v>12170564</v>
      </c>
      <c r="I122" t="s">
        <v>224</v>
      </c>
      <c r="J122" t="s">
        <v>33</v>
      </c>
      <c r="K122" s="11">
        <v>3</v>
      </c>
      <c r="L122" s="1">
        <v>14.99</v>
      </c>
      <c r="M122" s="1">
        <v>5.9960000000000004</v>
      </c>
      <c r="N122" s="1">
        <f t="shared" si="3"/>
        <v>17.988</v>
      </c>
      <c r="O122" s="1">
        <f t="shared" si="2"/>
        <v>44.97</v>
      </c>
      <c r="P122" t="s">
        <v>126</v>
      </c>
      <c r="Q122" t="s">
        <v>35</v>
      </c>
      <c r="R122" t="s">
        <v>225</v>
      </c>
      <c r="S122" t="s">
        <v>258</v>
      </c>
      <c r="T122" t="s">
        <v>53</v>
      </c>
      <c r="V122" t="s">
        <v>230</v>
      </c>
      <c r="W122" t="s">
        <v>231</v>
      </c>
      <c r="X122" t="s">
        <v>41</v>
      </c>
      <c r="Y122" t="s">
        <v>42</v>
      </c>
      <c r="Z122" t="s">
        <v>43</v>
      </c>
    </row>
    <row r="123" spans="1:26" x14ac:dyDescent="0.25">
      <c r="A123" t="s">
        <v>27</v>
      </c>
      <c r="B123" t="s">
        <v>200</v>
      </c>
      <c r="C123" t="s">
        <v>29</v>
      </c>
      <c r="D123" t="s">
        <v>30</v>
      </c>
      <c r="E123" t="s">
        <v>223</v>
      </c>
      <c r="F123" t="s">
        <v>27</v>
      </c>
      <c r="G123">
        <v>1</v>
      </c>
      <c r="H123">
        <v>12167972</v>
      </c>
      <c r="I123" t="s">
        <v>238</v>
      </c>
      <c r="J123" t="s">
        <v>33</v>
      </c>
      <c r="K123" s="11">
        <v>31</v>
      </c>
      <c r="L123" s="1">
        <v>29.99</v>
      </c>
      <c r="M123" s="1">
        <v>11.995999999999999</v>
      </c>
      <c r="N123" s="1">
        <f t="shared" si="3"/>
        <v>371.87599999999998</v>
      </c>
      <c r="O123" s="1">
        <f t="shared" si="2"/>
        <v>929.68999999999994</v>
      </c>
      <c r="P123" t="s">
        <v>239</v>
      </c>
      <c r="Q123" t="s">
        <v>35</v>
      </c>
      <c r="R123" t="s">
        <v>225</v>
      </c>
      <c r="S123" t="s">
        <v>259</v>
      </c>
      <c r="T123" t="s">
        <v>53</v>
      </c>
      <c r="V123" t="s">
        <v>58</v>
      </c>
      <c r="W123" t="s">
        <v>59</v>
      </c>
      <c r="X123" t="s">
        <v>41</v>
      </c>
      <c r="Y123" t="s">
        <v>243</v>
      </c>
      <c r="Z123" t="s">
        <v>43</v>
      </c>
    </row>
    <row r="124" spans="1:26" x14ac:dyDescent="0.25">
      <c r="A124" t="s">
        <v>123</v>
      </c>
      <c r="B124" t="s">
        <v>132</v>
      </c>
      <c r="C124" t="s">
        <v>29</v>
      </c>
      <c r="D124" t="s">
        <v>30</v>
      </c>
      <c r="E124" t="s">
        <v>223</v>
      </c>
      <c r="F124" t="s">
        <v>123</v>
      </c>
      <c r="G124">
        <v>1</v>
      </c>
      <c r="H124">
        <v>12170564</v>
      </c>
      <c r="I124" t="s">
        <v>224</v>
      </c>
      <c r="J124" t="s">
        <v>33</v>
      </c>
      <c r="K124" s="11">
        <v>185</v>
      </c>
      <c r="L124" s="1">
        <v>14.99</v>
      </c>
      <c r="M124" s="1">
        <v>5.9960000000000004</v>
      </c>
      <c r="N124" s="1">
        <f t="shared" si="3"/>
        <v>1109.26</v>
      </c>
      <c r="O124" s="1">
        <f t="shared" si="2"/>
        <v>2773.15</v>
      </c>
      <c r="P124" t="s">
        <v>126</v>
      </c>
      <c r="Q124" t="s">
        <v>35</v>
      </c>
      <c r="R124" t="s">
        <v>225</v>
      </c>
      <c r="S124" t="s">
        <v>260</v>
      </c>
      <c r="T124" t="s">
        <v>53</v>
      </c>
      <c r="V124" t="s">
        <v>58</v>
      </c>
      <c r="W124" t="s">
        <v>59</v>
      </c>
      <c r="X124" t="s">
        <v>41</v>
      </c>
      <c r="Y124" t="s">
        <v>42</v>
      </c>
      <c r="Z124" t="s">
        <v>43</v>
      </c>
    </row>
    <row r="125" spans="1:26" x14ac:dyDescent="0.25">
      <c r="A125" t="s">
        <v>27</v>
      </c>
      <c r="B125" t="s">
        <v>200</v>
      </c>
      <c r="C125" t="s">
        <v>29</v>
      </c>
      <c r="D125" t="s">
        <v>30</v>
      </c>
      <c r="E125" t="s">
        <v>223</v>
      </c>
      <c r="F125" t="s">
        <v>27</v>
      </c>
      <c r="G125">
        <v>1</v>
      </c>
      <c r="H125">
        <v>12167972</v>
      </c>
      <c r="I125" t="s">
        <v>238</v>
      </c>
      <c r="J125" t="s">
        <v>33</v>
      </c>
      <c r="K125" s="11">
        <v>50</v>
      </c>
      <c r="L125" s="1">
        <v>29.99</v>
      </c>
      <c r="M125" s="1">
        <v>11.995999999999999</v>
      </c>
      <c r="N125" s="1">
        <f t="shared" si="3"/>
        <v>599.79999999999995</v>
      </c>
      <c r="O125" s="1">
        <f t="shared" si="2"/>
        <v>1499.5</v>
      </c>
      <c r="P125" t="s">
        <v>239</v>
      </c>
      <c r="Q125" t="s">
        <v>35</v>
      </c>
      <c r="R125" t="s">
        <v>225</v>
      </c>
      <c r="S125" t="s">
        <v>261</v>
      </c>
      <c r="T125" t="s">
        <v>129</v>
      </c>
      <c r="V125" t="s">
        <v>241</v>
      </c>
      <c r="W125" t="s">
        <v>242</v>
      </c>
      <c r="X125" t="s">
        <v>41</v>
      </c>
      <c r="Y125" t="s">
        <v>243</v>
      </c>
      <c r="Z125" t="s">
        <v>43</v>
      </c>
    </row>
    <row r="126" spans="1:26" x14ac:dyDescent="0.25">
      <c r="A126" t="s">
        <v>123</v>
      </c>
      <c r="B126" t="s">
        <v>132</v>
      </c>
      <c r="C126" t="s">
        <v>29</v>
      </c>
      <c r="D126" t="s">
        <v>30</v>
      </c>
      <c r="E126" t="s">
        <v>223</v>
      </c>
      <c r="F126" t="s">
        <v>123</v>
      </c>
      <c r="G126">
        <v>1</v>
      </c>
      <c r="H126">
        <v>12170564</v>
      </c>
      <c r="I126" t="s">
        <v>224</v>
      </c>
      <c r="J126" t="s">
        <v>33</v>
      </c>
      <c r="K126" s="11">
        <v>167</v>
      </c>
      <c r="L126" s="1">
        <v>14.99</v>
      </c>
      <c r="M126" s="1">
        <v>5.9960000000000004</v>
      </c>
      <c r="N126" s="1">
        <f t="shared" si="3"/>
        <v>1001.3320000000001</v>
      </c>
      <c r="O126" s="1">
        <f t="shared" si="2"/>
        <v>2503.33</v>
      </c>
      <c r="P126" t="s">
        <v>126</v>
      </c>
      <c r="Q126" t="s">
        <v>35</v>
      </c>
      <c r="R126" t="s">
        <v>225</v>
      </c>
      <c r="S126" t="s">
        <v>262</v>
      </c>
      <c r="T126" t="s">
        <v>129</v>
      </c>
      <c r="V126" t="s">
        <v>230</v>
      </c>
      <c r="W126" t="s">
        <v>231</v>
      </c>
      <c r="X126" t="s">
        <v>41</v>
      </c>
      <c r="Y126" t="s">
        <v>42</v>
      </c>
      <c r="Z126" t="s">
        <v>43</v>
      </c>
    </row>
    <row r="127" spans="1:26" x14ac:dyDescent="0.25">
      <c r="A127" t="s">
        <v>123</v>
      </c>
      <c r="B127" t="s">
        <v>132</v>
      </c>
      <c r="C127" t="s">
        <v>29</v>
      </c>
      <c r="D127" t="s">
        <v>30</v>
      </c>
      <c r="E127" t="s">
        <v>223</v>
      </c>
      <c r="F127" t="s">
        <v>123</v>
      </c>
      <c r="G127">
        <v>1</v>
      </c>
      <c r="H127">
        <v>12170564</v>
      </c>
      <c r="I127" t="s">
        <v>224</v>
      </c>
      <c r="J127" t="s">
        <v>33</v>
      </c>
      <c r="K127" s="11">
        <v>14</v>
      </c>
      <c r="L127" s="1">
        <v>14.99</v>
      </c>
      <c r="M127" s="1">
        <v>5.9960000000000004</v>
      </c>
      <c r="N127" s="1">
        <f t="shared" si="3"/>
        <v>83.944000000000003</v>
      </c>
      <c r="O127" s="1">
        <f t="shared" si="2"/>
        <v>209.86</v>
      </c>
      <c r="P127" t="s">
        <v>126</v>
      </c>
      <c r="Q127" t="s">
        <v>35</v>
      </c>
      <c r="R127" t="s">
        <v>225</v>
      </c>
      <c r="S127" t="s">
        <v>263</v>
      </c>
      <c r="T127" t="s">
        <v>129</v>
      </c>
      <c r="V127" t="s">
        <v>227</v>
      </c>
      <c r="W127" t="s">
        <v>228</v>
      </c>
      <c r="X127" t="s">
        <v>41</v>
      </c>
      <c r="Y127" t="s">
        <v>42</v>
      </c>
      <c r="Z127" t="s">
        <v>43</v>
      </c>
    </row>
    <row r="128" spans="1:26" x14ac:dyDescent="0.25">
      <c r="A128" t="s">
        <v>123</v>
      </c>
      <c r="B128" t="s">
        <v>132</v>
      </c>
      <c r="C128" t="s">
        <v>29</v>
      </c>
      <c r="D128" t="s">
        <v>30</v>
      </c>
      <c r="E128" t="s">
        <v>223</v>
      </c>
      <c r="F128" t="s">
        <v>123</v>
      </c>
      <c r="G128">
        <v>1</v>
      </c>
      <c r="H128">
        <v>12170564</v>
      </c>
      <c r="I128" t="s">
        <v>224</v>
      </c>
      <c r="J128" t="s">
        <v>33</v>
      </c>
      <c r="K128" s="11">
        <v>137</v>
      </c>
      <c r="L128" s="1">
        <v>14.99</v>
      </c>
      <c r="M128" s="1">
        <v>5.9960000000000004</v>
      </c>
      <c r="N128" s="1">
        <f t="shared" si="3"/>
        <v>821.45200000000011</v>
      </c>
      <c r="O128" s="1">
        <f t="shared" si="2"/>
        <v>2053.63</v>
      </c>
      <c r="P128" t="s">
        <v>126</v>
      </c>
      <c r="Q128" t="s">
        <v>35</v>
      </c>
      <c r="R128" t="s">
        <v>225</v>
      </c>
      <c r="S128" t="s">
        <v>264</v>
      </c>
      <c r="T128" t="s">
        <v>129</v>
      </c>
      <c r="V128" t="s">
        <v>58</v>
      </c>
      <c r="W128" t="s">
        <v>59</v>
      </c>
      <c r="X128" t="s">
        <v>41</v>
      </c>
      <c r="Y128" t="s">
        <v>42</v>
      </c>
      <c r="Z128" t="s">
        <v>43</v>
      </c>
    </row>
    <row r="129" spans="1:26" x14ac:dyDescent="0.25">
      <c r="A129" t="s">
        <v>27</v>
      </c>
      <c r="B129" t="s">
        <v>200</v>
      </c>
      <c r="C129" t="s">
        <v>29</v>
      </c>
      <c r="D129" t="s">
        <v>30</v>
      </c>
      <c r="E129" t="s">
        <v>223</v>
      </c>
      <c r="F129" t="s">
        <v>27</v>
      </c>
      <c r="G129">
        <v>1</v>
      </c>
      <c r="H129">
        <v>12167972</v>
      </c>
      <c r="I129" t="s">
        <v>238</v>
      </c>
      <c r="J129" t="s">
        <v>33</v>
      </c>
      <c r="K129" s="11">
        <v>50</v>
      </c>
      <c r="L129" s="1">
        <v>29.99</v>
      </c>
      <c r="M129" s="1">
        <v>11.995999999999999</v>
      </c>
      <c r="N129" s="1">
        <f t="shared" si="3"/>
        <v>599.79999999999995</v>
      </c>
      <c r="O129" s="1">
        <f t="shared" si="2"/>
        <v>1499.5</v>
      </c>
      <c r="P129" t="s">
        <v>239</v>
      </c>
      <c r="Q129" t="s">
        <v>35</v>
      </c>
      <c r="R129" t="s">
        <v>225</v>
      </c>
      <c r="S129" t="s">
        <v>265</v>
      </c>
      <c r="T129" t="s">
        <v>129</v>
      </c>
      <c r="V129" t="s">
        <v>39</v>
      </c>
      <c r="W129" t="s">
        <v>40</v>
      </c>
      <c r="X129" t="s">
        <v>41</v>
      </c>
      <c r="Y129" t="s">
        <v>243</v>
      </c>
      <c r="Z129" t="s">
        <v>43</v>
      </c>
    </row>
    <row r="130" spans="1:26" x14ac:dyDescent="0.25">
      <c r="A130" t="s">
        <v>123</v>
      </c>
      <c r="B130" t="s">
        <v>132</v>
      </c>
      <c r="C130" t="s">
        <v>29</v>
      </c>
      <c r="D130" t="s">
        <v>30</v>
      </c>
      <c r="E130" t="s">
        <v>223</v>
      </c>
      <c r="F130" t="s">
        <v>123</v>
      </c>
      <c r="G130">
        <v>1</v>
      </c>
      <c r="H130">
        <v>12170564</v>
      </c>
      <c r="I130" t="s">
        <v>224</v>
      </c>
      <c r="J130" t="s">
        <v>33</v>
      </c>
      <c r="K130" s="11">
        <v>20</v>
      </c>
      <c r="L130" s="1">
        <v>14.99</v>
      </c>
      <c r="M130" s="1">
        <v>5.9960000000000004</v>
      </c>
      <c r="N130" s="1">
        <f t="shared" si="3"/>
        <v>119.92000000000002</v>
      </c>
      <c r="O130" s="1">
        <f t="shared" ref="O130:O193" si="4">K130*L130</f>
        <v>299.8</v>
      </c>
      <c r="P130" t="s">
        <v>126</v>
      </c>
      <c r="Q130" t="s">
        <v>35</v>
      </c>
      <c r="R130" t="s">
        <v>225</v>
      </c>
      <c r="S130" t="s">
        <v>266</v>
      </c>
      <c r="T130" t="s">
        <v>129</v>
      </c>
      <c r="V130" t="s">
        <v>234</v>
      </c>
      <c r="W130" t="s">
        <v>235</v>
      </c>
      <c r="X130" t="s">
        <v>41</v>
      </c>
      <c r="Y130" t="s">
        <v>42</v>
      </c>
      <c r="Z130" t="s">
        <v>43</v>
      </c>
    </row>
    <row r="131" spans="1:26" x14ac:dyDescent="0.25">
      <c r="A131" t="s">
        <v>123</v>
      </c>
      <c r="B131" t="s">
        <v>132</v>
      </c>
      <c r="C131" t="s">
        <v>29</v>
      </c>
      <c r="D131" t="s">
        <v>30</v>
      </c>
      <c r="E131" t="s">
        <v>223</v>
      </c>
      <c r="F131" t="s">
        <v>123</v>
      </c>
      <c r="G131">
        <v>1</v>
      </c>
      <c r="H131">
        <v>12170564</v>
      </c>
      <c r="I131" t="s">
        <v>224</v>
      </c>
      <c r="J131" t="s">
        <v>33</v>
      </c>
      <c r="K131" s="11">
        <v>116</v>
      </c>
      <c r="L131" s="1">
        <v>14.99</v>
      </c>
      <c r="M131" s="1">
        <v>5.9960000000000004</v>
      </c>
      <c r="N131" s="1">
        <f t="shared" ref="N131:N194" si="5">M131*K131</f>
        <v>695.53600000000006</v>
      </c>
      <c r="O131" s="1">
        <f t="shared" si="4"/>
        <v>1738.84</v>
      </c>
      <c r="P131" t="s">
        <v>126</v>
      </c>
      <c r="Q131" t="s">
        <v>35</v>
      </c>
      <c r="R131" t="s">
        <v>225</v>
      </c>
      <c r="S131" t="s">
        <v>267</v>
      </c>
      <c r="T131" t="s">
        <v>55</v>
      </c>
      <c r="V131" t="s">
        <v>234</v>
      </c>
      <c r="W131" t="s">
        <v>235</v>
      </c>
      <c r="X131" t="s">
        <v>41</v>
      </c>
      <c r="Y131" t="s">
        <v>42</v>
      </c>
      <c r="Z131" t="s">
        <v>43</v>
      </c>
    </row>
    <row r="132" spans="1:26" x14ac:dyDescent="0.25">
      <c r="A132" t="s">
        <v>123</v>
      </c>
      <c r="B132" t="s">
        <v>132</v>
      </c>
      <c r="C132" t="s">
        <v>29</v>
      </c>
      <c r="D132" t="s">
        <v>30</v>
      </c>
      <c r="E132" t="s">
        <v>223</v>
      </c>
      <c r="F132" t="s">
        <v>123</v>
      </c>
      <c r="G132">
        <v>1</v>
      </c>
      <c r="H132">
        <v>12170564</v>
      </c>
      <c r="I132" t="s">
        <v>224</v>
      </c>
      <c r="J132" t="s">
        <v>33</v>
      </c>
      <c r="K132" s="11">
        <v>35</v>
      </c>
      <c r="L132" s="1">
        <v>14.99</v>
      </c>
      <c r="M132" s="1">
        <v>5.9960000000000004</v>
      </c>
      <c r="N132" s="1">
        <f t="shared" si="5"/>
        <v>209.86</v>
      </c>
      <c r="O132" s="1">
        <f t="shared" si="4"/>
        <v>524.65</v>
      </c>
      <c r="P132" t="s">
        <v>126</v>
      </c>
      <c r="Q132" t="s">
        <v>35</v>
      </c>
      <c r="R132" t="s">
        <v>225</v>
      </c>
      <c r="S132" t="s">
        <v>268</v>
      </c>
      <c r="T132" t="s">
        <v>55</v>
      </c>
      <c r="V132" t="s">
        <v>58</v>
      </c>
      <c r="W132" t="s">
        <v>59</v>
      </c>
      <c r="X132" t="s">
        <v>41</v>
      </c>
      <c r="Y132" t="s">
        <v>42</v>
      </c>
      <c r="Z132" t="s">
        <v>43</v>
      </c>
    </row>
    <row r="133" spans="1:26" x14ac:dyDescent="0.25">
      <c r="A133" t="s">
        <v>123</v>
      </c>
      <c r="B133" t="s">
        <v>132</v>
      </c>
      <c r="C133" t="s">
        <v>29</v>
      </c>
      <c r="D133" t="s">
        <v>30</v>
      </c>
      <c r="E133" t="s">
        <v>223</v>
      </c>
      <c r="F133" t="s">
        <v>123</v>
      </c>
      <c r="G133">
        <v>1</v>
      </c>
      <c r="H133">
        <v>12170564</v>
      </c>
      <c r="I133" t="s">
        <v>224</v>
      </c>
      <c r="J133" t="s">
        <v>33</v>
      </c>
      <c r="K133" s="11">
        <v>23</v>
      </c>
      <c r="L133" s="1">
        <v>14.99</v>
      </c>
      <c r="M133" s="1">
        <v>5.9960000000000004</v>
      </c>
      <c r="N133" s="1">
        <f t="shared" si="5"/>
        <v>137.90800000000002</v>
      </c>
      <c r="O133" s="1">
        <f t="shared" si="4"/>
        <v>344.77</v>
      </c>
      <c r="P133" t="s">
        <v>126</v>
      </c>
      <c r="Q133" t="s">
        <v>35</v>
      </c>
      <c r="R133" t="s">
        <v>225</v>
      </c>
      <c r="S133" t="s">
        <v>269</v>
      </c>
      <c r="T133" t="s">
        <v>55</v>
      </c>
      <c r="V133" t="s">
        <v>227</v>
      </c>
      <c r="W133" t="s">
        <v>228</v>
      </c>
      <c r="X133" t="s">
        <v>41</v>
      </c>
      <c r="Y133" t="s">
        <v>42</v>
      </c>
      <c r="Z133" t="s">
        <v>43</v>
      </c>
    </row>
    <row r="134" spans="1:26" x14ac:dyDescent="0.25">
      <c r="A134" t="s">
        <v>123</v>
      </c>
      <c r="B134" t="s">
        <v>132</v>
      </c>
      <c r="C134" t="s">
        <v>29</v>
      </c>
      <c r="D134" t="s">
        <v>30</v>
      </c>
      <c r="E134" t="s">
        <v>223</v>
      </c>
      <c r="F134" t="s">
        <v>123</v>
      </c>
      <c r="G134">
        <v>1</v>
      </c>
      <c r="H134">
        <v>12170564</v>
      </c>
      <c r="I134" t="s">
        <v>224</v>
      </c>
      <c r="J134" t="s">
        <v>33</v>
      </c>
      <c r="K134" s="11">
        <v>74</v>
      </c>
      <c r="L134" s="1">
        <v>14.99</v>
      </c>
      <c r="M134" s="1">
        <v>5.9960000000000004</v>
      </c>
      <c r="N134" s="1">
        <f t="shared" si="5"/>
        <v>443.70400000000001</v>
      </c>
      <c r="O134" s="1">
        <f t="shared" si="4"/>
        <v>1109.26</v>
      </c>
      <c r="P134" t="s">
        <v>126</v>
      </c>
      <c r="Q134" t="s">
        <v>35</v>
      </c>
      <c r="R134" t="s">
        <v>225</v>
      </c>
      <c r="S134" t="s">
        <v>270</v>
      </c>
      <c r="T134" t="s">
        <v>55</v>
      </c>
      <c r="V134" t="s">
        <v>230</v>
      </c>
      <c r="W134" t="s">
        <v>231</v>
      </c>
      <c r="X134" t="s">
        <v>41</v>
      </c>
      <c r="Y134" t="s">
        <v>42</v>
      </c>
      <c r="Z134" t="s">
        <v>43</v>
      </c>
    </row>
    <row r="135" spans="1:26" x14ac:dyDescent="0.25">
      <c r="A135" t="s">
        <v>27</v>
      </c>
      <c r="B135" t="s">
        <v>200</v>
      </c>
      <c r="C135" t="s">
        <v>29</v>
      </c>
      <c r="D135" t="s">
        <v>30</v>
      </c>
      <c r="E135" t="s">
        <v>31</v>
      </c>
      <c r="F135" t="s">
        <v>27</v>
      </c>
      <c r="G135">
        <v>1</v>
      </c>
      <c r="H135">
        <v>12152840</v>
      </c>
      <c r="I135" t="s">
        <v>271</v>
      </c>
      <c r="J135" t="s">
        <v>33</v>
      </c>
      <c r="K135" s="11">
        <v>15</v>
      </c>
      <c r="L135" s="1">
        <v>29.99</v>
      </c>
      <c r="M135" s="1">
        <v>11.995999999999999</v>
      </c>
      <c r="N135" s="1">
        <f t="shared" si="5"/>
        <v>179.93999999999997</v>
      </c>
      <c r="O135" s="1">
        <f t="shared" si="4"/>
        <v>449.84999999999997</v>
      </c>
      <c r="P135" t="s">
        <v>34</v>
      </c>
      <c r="Q135" t="s">
        <v>35</v>
      </c>
      <c r="R135" t="s">
        <v>272</v>
      </c>
      <c r="S135" t="s">
        <v>273</v>
      </c>
      <c r="T135" t="s">
        <v>38</v>
      </c>
      <c r="V135" t="s">
        <v>206</v>
      </c>
      <c r="W135" t="s">
        <v>207</v>
      </c>
      <c r="X135" t="s">
        <v>41</v>
      </c>
      <c r="Y135" t="s">
        <v>42</v>
      </c>
      <c r="Z135" t="s">
        <v>43</v>
      </c>
    </row>
    <row r="136" spans="1:26" x14ac:dyDescent="0.25">
      <c r="A136" t="s">
        <v>27</v>
      </c>
      <c r="B136" t="s">
        <v>200</v>
      </c>
      <c r="C136" t="s">
        <v>29</v>
      </c>
      <c r="D136" t="s">
        <v>30</v>
      </c>
      <c r="E136" t="s">
        <v>31</v>
      </c>
      <c r="F136" t="s">
        <v>27</v>
      </c>
      <c r="G136">
        <v>1</v>
      </c>
      <c r="H136">
        <v>12152840</v>
      </c>
      <c r="I136" t="s">
        <v>271</v>
      </c>
      <c r="J136" t="s">
        <v>33</v>
      </c>
      <c r="K136" s="11">
        <v>40</v>
      </c>
      <c r="L136" s="1">
        <v>29.99</v>
      </c>
      <c r="M136" s="1">
        <v>11.995999999999999</v>
      </c>
      <c r="N136" s="1">
        <f t="shared" si="5"/>
        <v>479.83999999999992</v>
      </c>
      <c r="O136" s="1">
        <f t="shared" si="4"/>
        <v>1199.5999999999999</v>
      </c>
      <c r="P136" t="s">
        <v>34</v>
      </c>
      <c r="Q136" t="s">
        <v>35</v>
      </c>
      <c r="R136" t="s">
        <v>272</v>
      </c>
      <c r="S136" t="s">
        <v>274</v>
      </c>
      <c r="T136" t="s">
        <v>48</v>
      </c>
      <c r="V136" t="s">
        <v>206</v>
      </c>
      <c r="W136" t="s">
        <v>207</v>
      </c>
      <c r="X136" t="s">
        <v>41</v>
      </c>
      <c r="Y136" t="s">
        <v>42</v>
      </c>
      <c r="Z136" t="s">
        <v>43</v>
      </c>
    </row>
    <row r="137" spans="1:26" x14ac:dyDescent="0.25">
      <c r="A137" t="s">
        <v>27</v>
      </c>
      <c r="B137" t="s">
        <v>200</v>
      </c>
      <c r="C137" t="s">
        <v>29</v>
      </c>
      <c r="D137" t="s">
        <v>30</v>
      </c>
      <c r="E137" t="s">
        <v>31</v>
      </c>
      <c r="F137" t="s">
        <v>27</v>
      </c>
      <c r="G137">
        <v>1</v>
      </c>
      <c r="H137">
        <v>12152840</v>
      </c>
      <c r="I137" t="s">
        <v>271</v>
      </c>
      <c r="J137" t="s">
        <v>33</v>
      </c>
      <c r="K137" s="11">
        <v>150</v>
      </c>
      <c r="L137" s="1">
        <v>29.99</v>
      </c>
      <c r="M137" s="1">
        <v>11.995999999999999</v>
      </c>
      <c r="N137" s="1">
        <f t="shared" si="5"/>
        <v>1799.3999999999999</v>
      </c>
      <c r="O137" s="1">
        <f t="shared" si="4"/>
        <v>4498.5</v>
      </c>
      <c r="P137" t="s">
        <v>34</v>
      </c>
      <c r="Q137" t="s">
        <v>35</v>
      </c>
      <c r="R137" t="s">
        <v>272</v>
      </c>
      <c r="S137" t="s">
        <v>275</v>
      </c>
      <c r="T137" t="s">
        <v>51</v>
      </c>
      <c r="V137" t="s">
        <v>206</v>
      </c>
      <c r="W137" t="s">
        <v>207</v>
      </c>
      <c r="X137" t="s">
        <v>41</v>
      </c>
      <c r="Y137" t="s">
        <v>42</v>
      </c>
      <c r="Z137" t="s">
        <v>43</v>
      </c>
    </row>
    <row r="138" spans="1:26" x14ac:dyDescent="0.25">
      <c r="A138" t="s">
        <v>27</v>
      </c>
      <c r="B138" t="s">
        <v>200</v>
      </c>
      <c r="C138" t="s">
        <v>29</v>
      </c>
      <c r="D138" t="s">
        <v>30</v>
      </c>
      <c r="E138" t="s">
        <v>31</v>
      </c>
      <c r="F138" t="s">
        <v>27</v>
      </c>
      <c r="G138">
        <v>1</v>
      </c>
      <c r="H138">
        <v>12152840</v>
      </c>
      <c r="I138" t="s">
        <v>271</v>
      </c>
      <c r="J138" t="s">
        <v>33</v>
      </c>
      <c r="K138" s="11">
        <v>200</v>
      </c>
      <c r="L138" s="1">
        <v>29.99</v>
      </c>
      <c r="M138" s="1">
        <v>11.995999999999999</v>
      </c>
      <c r="N138" s="1">
        <f t="shared" si="5"/>
        <v>2399.1999999999998</v>
      </c>
      <c r="O138" s="1">
        <f t="shared" si="4"/>
        <v>5998</v>
      </c>
      <c r="P138" t="s">
        <v>34</v>
      </c>
      <c r="Q138" t="s">
        <v>35</v>
      </c>
      <c r="R138" t="s">
        <v>272</v>
      </c>
      <c r="S138" t="s">
        <v>276</v>
      </c>
      <c r="T138" t="s">
        <v>53</v>
      </c>
      <c r="V138" t="s">
        <v>206</v>
      </c>
      <c r="W138" t="s">
        <v>207</v>
      </c>
      <c r="X138" t="s">
        <v>41</v>
      </c>
      <c r="Y138" t="s">
        <v>42</v>
      </c>
      <c r="Z138" t="s">
        <v>43</v>
      </c>
    </row>
    <row r="139" spans="1:26" x14ac:dyDescent="0.25">
      <c r="A139" t="s">
        <v>27</v>
      </c>
      <c r="B139" t="s">
        <v>200</v>
      </c>
      <c r="C139" t="s">
        <v>29</v>
      </c>
      <c r="D139" t="s">
        <v>30</v>
      </c>
      <c r="E139" t="s">
        <v>31</v>
      </c>
      <c r="F139" t="s">
        <v>27</v>
      </c>
      <c r="G139">
        <v>1</v>
      </c>
      <c r="H139">
        <v>12152840</v>
      </c>
      <c r="I139" t="s">
        <v>271</v>
      </c>
      <c r="J139" t="s">
        <v>33</v>
      </c>
      <c r="K139" s="11">
        <v>80</v>
      </c>
      <c r="L139" s="1">
        <v>29.99</v>
      </c>
      <c r="M139" s="1">
        <v>11.995999999999999</v>
      </c>
      <c r="N139" s="1">
        <f t="shared" si="5"/>
        <v>959.67999999999984</v>
      </c>
      <c r="O139" s="1">
        <f t="shared" si="4"/>
        <v>2399.1999999999998</v>
      </c>
      <c r="P139" t="s">
        <v>34</v>
      </c>
      <c r="Q139" t="s">
        <v>35</v>
      </c>
      <c r="R139" t="s">
        <v>272</v>
      </c>
      <c r="S139" t="s">
        <v>277</v>
      </c>
      <c r="T139" t="s">
        <v>129</v>
      </c>
      <c r="V139" t="s">
        <v>206</v>
      </c>
      <c r="W139" t="s">
        <v>207</v>
      </c>
      <c r="X139" t="s">
        <v>41</v>
      </c>
      <c r="Y139" t="s">
        <v>42</v>
      </c>
      <c r="Z139" t="s">
        <v>43</v>
      </c>
    </row>
    <row r="140" spans="1:26" x14ac:dyDescent="0.25">
      <c r="A140" t="s">
        <v>27</v>
      </c>
      <c r="B140" t="s">
        <v>200</v>
      </c>
      <c r="C140" t="s">
        <v>29</v>
      </c>
      <c r="D140" t="s">
        <v>30</v>
      </c>
      <c r="E140" t="s">
        <v>31</v>
      </c>
      <c r="F140" t="s">
        <v>27</v>
      </c>
      <c r="G140">
        <v>1</v>
      </c>
      <c r="H140">
        <v>12152840</v>
      </c>
      <c r="I140" t="s">
        <v>271</v>
      </c>
      <c r="J140" t="s">
        <v>33</v>
      </c>
      <c r="K140" s="11">
        <v>50</v>
      </c>
      <c r="L140" s="1">
        <v>29.99</v>
      </c>
      <c r="M140" s="1">
        <v>11.995999999999999</v>
      </c>
      <c r="N140" s="1">
        <f t="shared" si="5"/>
        <v>599.79999999999995</v>
      </c>
      <c r="O140" s="1">
        <f t="shared" si="4"/>
        <v>1499.5</v>
      </c>
      <c r="P140" t="s">
        <v>34</v>
      </c>
      <c r="Q140" t="s">
        <v>35</v>
      </c>
      <c r="R140" t="s">
        <v>272</v>
      </c>
      <c r="S140" t="s">
        <v>278</v>
      </c>
      <c r="T140" t="s">
        <v>55</v>
      </c>
      <c r="V140" t="s">
        <v>206</v>
      </c>
      <c r="W140" t="s">
        <v>207</v>
      </c>
      <c r="X140" t="s">
        <v>41</v>
      </c>
      <c r="Y140" t="s">
        <v>42</v>
      </c>
      <c r="Z140" t="s">
        <v>43</v>
      </c>
    </row>
    <row r="141" spans="1:26" x14ac:dyDescent="0.25">
      <c r="A141" t="s">
        <v>27</v>
      </c>
      <c r="B141" t="s">
        <v>200</v>
      </c>
      <c r="C141" t="s">
        <v>29</v>
      </c>
      <c r="D141" t="s">
        <v>30</v>
      </c>
      <c r="E141" t="s">
        <v>223</v>
      </c>
      <c r="F141" t="s">
        <v>27</v>
      </c>
      <c r="G141">
        <v>24</v>
      </c>
      <c r="H141">
        <v>12165942</v>
      </c>
      <c r="I141" t="s">
        <v>279</v>
      </c>
      <c r="J141" t="s">
        <v>33</v>
      </c>
      <c r="K141" s="11">
        <v>24</v>
      </c>
      <c r="L141" s="1">
        <v>49.99</v>
      </c>
      <c r="M141" s="1">
        <v>19.996000000000002</v>
      </c>
      <c r="N141" s="1">
        <f t="shared" si="5"/>
        <v>479.90400000000005</v>
      </c>
      <c r="O141" s="1">
        <f t="shared" si="4"/>
        <v>1199.76</v>
      </c>
      <c r="P141" t="s">
        <v>239</v>
      </c>
      <c r="Q141" t="s">
        <v>35</v>
      </c>
      <c r="R141" t="s">
        <v>280</v>
      </c>
      <c r="S141" t="s">
        <v>281</v>
      </c>
      <c r="T141" t="s">
        <v>48</v>
      </c>
      <c r="V141" t="s">
        <v>227</v>
      </c>
      <c r="W141" t="s">
        <v>228</v>
      </c>
    </row>
    <row r="142" spans="1:26" x14ac:dyDescent="0.25">
      <c r="A142" t="s">
        <v>27</v>
      </c>
      <c r="B142" t="s">
        <v>200</v>
      </c>
      <c r="C142" t="s">
        <v>29</v>
      </c>
      <c r="D142" t="s">
        <v>30</v>
      </c>
      <c r="E142" t="s">
        <v>213</v>
      </c>
      <c r="F142" t="s">
        <v>27</v>
      </c>
      <c r="G142">
        <v>24</v>
      </c>
      <c r="H142">
        <v>12169804</v>
      </c>
      <c r="I142" t="s">
        <v>214</v>
      </c>
      <c r="J142" t="s">
        <v>33</v>
      </c>
      <c r="K142" s="11">
        <v>24</v>
      </c>
      <c r="L142" s="1">
        <v>39.99</v>
      </c>
      <c r="M142" s="1">
        <v>15.996</v>
      </c>
      <c r="N142" s="1">
        <f t="shared" si="5"/>
        <v>383.904</v>
      </c>
      <c r="O142" s="1">
        <f t="shared" si="4"/>
        <v>959.76</v>
      </c>
      <c r="P142" t="s">
        <v>215</v>
      </c>
      <c r="Q142" t="s">
        <v>161</v>
      </c>
      <c r="R142" t="s">
        <v>280</v>
      </c>
      <c r="S142" t="s">
        <v>282</v>
      </c>
      <c r="T142" t="s">
        <v>48</v>
      </c>
      <c r="V142" t="s">
        <v>45</v>
      </c>
      <c r="W142" t="s">
        <v>46</v>
      </c>
      <c r="X142" t="s">
        <v>41</v>
      </c>
      <c r="Y142" t="s">
        <v>218</v>
      </c>
    </row>
    <row r="143" spans="1:26" x14ac:dyDescent="0.25">
      <c r="A143" t="s">
        <v>27</v>
      </c>
      <c r="B143" t="s">
        <v>200</v>
      </c>
      <c r="C143" t="s">
        <v>29</v>
      </c>
      <c r="D143" t="s">
        <v>30</v>
      </c>
      <c r="E143" t="s">
        <v>223</v>
      </c>
      <c r="F143" t="s">
        <v>27</v>
      </c>
      <c r="G143">
        <v>24</v>
      </c>
      <c r="H143">
        <v>12165942</v>
      </c>
      <c r="I143" t="s">
        <v>279</v>
      </c>
      <c r="J143" t="s">
        <v>33</v>
      </c>
      <c r="K143" s="11">
        <v>24</v>
      </c>
      <c r="L143" s="1">
        <v>49.99</v>
      </c>
      <c r="M143" s="1">
        <v>19.996000000000002</v>
      </c>
      <c r="N143" s="1">
        <f t="shared" si="5"/>
        <v>479.90400000000005</v>
      </c>
      <c r="O143" s="1">
        <f t="shared" si="4"/>
        <v>1199.76</v>
      </c>
      <c r="P143" t="s">
        <v>239</v>
      </c>
      <c r="Q143" t="s">
        <v>35</v>
      </c>
      <c r="R143" t="s">
        <v>280</v>
      </c>
      <c r="S143" t="s">
        <v>283</v>
      </c>
      <c r="T143" t="s">
        <v>48</v>
      </c>
      <c r="V143" t="s">
        <v>39</v>
      </c>
      <c r="W143" t="s">
        <v>40</v>
      </c>
    </row>
    <row r="144" spans="1:26" x14ac:dyDescent="0.25">
      <c r="A144" t="s">
        <v>27</v>
      </c>
      <c r="B144" t="s">
        <v>200</v>
      </c>
      <c r="C144" t="s">
        <v>29</v>
      </c>
      <c r="D144" t="s">
        <v>30</v>
      </c>
      <c r="E144" t="s">
        <v>213</v>
      </c>
      <c r="F144" t="s">
        <v>27</v>
      </c>
      <c r="G144">
        <v>24</v>
      </c>
      <c r="H144">
        <v>12169804</v>
      </c>
      <c r="I144" t="s">
        <v>214</v>
      </c>
      <c r="J144" t="s">
        <v>33</v>
      </c>
      <c r="K144" s="11">
        <v>24</v>
      </c>
      <c r="L144" s="1">
        <v>39.99</v>
      </c>
      <c r="M144" s="1">
        <v>15.996</v>
      </c>
      <c r="N144" s="1">
        <f t="shared" si="5"/>
        <v>383.904</v>
      </c>
      <c r="O144" s="1">
        <f t="shared" si="4"/>
        <v>959.76</v>
      </c>
      <c r="P144" t="s">
        <v>215</v>
      </c>
      <c r="Q144" t="s">
        <v>161</v>
      </c>
      <c r="R144" t="s">
        <v>280</v>
      </c>
      <c r="S144" t="s">
        <v>284</v>
      </c>
      <c r="T144" t="s">
        <v>48</v>
      </c>
      <c r="V144" t="s">
        <v>285</v>
      </c>
      <c r="W144" t="s">
        <v>286</v>
      </c>
      <c r="X144" t="s">
        <v>41</v>
      </c>
      <c r="Y144" t="s">
        <v>218</v>
      </c>
    </row>
    <row r="145" spans="1:25" x14ac:dyDescent="0.25">
      <c r="A145" t="s">
        <v>27</v>
      </c>
      <c r="B145" t="s">
        <v>200</v>
      </c>
      <c r="C145" t="s">
        <v>29</v>
      </c>
      <c r="D145" t="s">
        <v>30</v>
      </c>
      <c r="E145" t="s">
        <v>223</v>
      </c>
      <c r="F145" t="s">
        <v>27</v>
      </c>
      <c r="G145">
        <v>24</v>
      </c>
      <c r="H145">
        <v>12165942</v>
      </c>
      <c r="I145" t="s">
        <v>279</v>
      </c>
      <c r="J145" t="s">
        <v>33</v>
      </c>
      <c r="K145" s="11">
        <v>24</v>
      </c>
      <c r="L145" s="1">
        <v>49.99</v>
      </c>
      <c r="M145" s="1">
        <v>19.996000000000002</v>
      </c>
      <c r="N145" s="1">
        <f t="shared" si="5"/>
        <v>479.90400000000005</v>
      </c>
      <c r="O145" s="1">
        <f t="shared" si="4"/>
        <v>1199.76</v>
      </c>
      <c r="P145" t="s">
        <v>239</v>
      </c>
      <c r="Q145" t="s">
        <v>35</v>
      </c>
      <c r="R145" t="s">
        <v>280</v>
      </c>
      <c r="S145" t="s">
        <v>287</v>
      </c>
      <c r="T145" t="s">
        <v>48</v>
      </c>
      <c r="V145" t="s">
        <v>58</v>
      </c>
      <c r="W145" t="s">
        <v>59</v>
      </c>
    </row>
    <row r="146" spans="1:25" x14ac:dyDescent="0.25">
      <c r="A146" t="s">
        <v>27</v>
      </c>
      <c r="B146" t="s">
        <v>200</v>
      </c>
      <c r="C146" t="s">
        <v>29</v>
      </c>
      <c r="D146" t="s">
        <v>30</v>
      </c>
      <c r="E146" t="s">
        <v>223</v>
      </c>
      <c r="F146" t="s">
        <v>27</v>
      </c>
      <c r="G146">
        <v>24</v>
      </c>
      <c r="H146">
        <v>12165942</v>
      </c>
      <c r="I146" t="s">
        <v>279</v>
      </c>
      <c r="J146" t="s">
        <v>33</v>
      </c>
      <c r="K146" s="11">
        <v>48</v>
      </c>
      <c r="L146" s="1">
        <v>49.99</v>
      </c>
      <c r="M146" s="1">
        <v>19.996000000000002</v>
      </c>
      <c r="N146" s="1">
        <f t="shared" si="5"/>
        <v>959.80800000000011</v>
      </c>
      <c r="O146" s="1">
        <f t="shared" si="4"/>
        <v>2399.52</v>
      </c>
      <c r="P146" t="s">
        <v>239</v>
      </c>
      <c r="Q146" t="s">
        <v>35</v>
      </c>
      <c r="R146" t="s">
        <v>280</v>
      </c>
      <c r="S146" t="s">
        <v>288</v>
      </c>
      <c r="T146" t="s">
        <v>51</v>
      </c>
      <c r="V146" t="s">
        <v>227</v>
      </c>
      <c r="W146" t="s">
        <v>228</v>
      </c>
    </row>
    <row r="147" spans="1:25" x14ac:dyDescent="0.25">
      <c r="A147" t="s">
        <v>27</v>
      </c>
      <c r="B147" t="s">
        <v>200</v>
      </c>
      <c r="C147" t="s">
        <v>29</v>
      </c>
      <c r="D147" t="s">
        <v>30</v>
      </c>
      <c r="E147" t="s">
        <v>213</v>
      </c>
      <c r="F147" t="s">
        <v>27</v>
      </c>
      <c r="G147">
        <v>24</v>
      </c>
      <c r="H147">
        <v>12169804</v>
      </c>
      <c r="I147" t="s">
        <v>214</v>
      </c>
      <c r="J147" t="s">
        <v>33</v>
      </c>
      <c r="K147" s="11">
        <v>48</v>
      </c>
      <c r="L147" s="1">
        <v>39.99</v>
      </c>
      <c r="M147" s="1">
        <v>15.996</v>
      </c>
      <c r="N147" s="1">
        <f t="shared" si="5"/>
        <v>767.80799999999999</v>
      </c>
      <c r="O147" s="1">
        <f t="shared" si="4"/>
        <v>1919.52</v>
      </c>
      <c r="P147" t="s">
        <v>215</v>
      </c>
      <c r="Q147" t="s">
        <v>161</v>
      </c>
      <c r="R147" t="s">
        <v>280</v>
      </c>
      <c r="S147" t="s">
        <v>289</v>
      </c>
      <c r="T147" t="s">
        <v>51</v>
      </c>
      <c r="V147" t="s">
        <v>285</v>
      </c>
      <c r="W147" t="s">
        <v>286</v>
      </c>
      <c r="X147" t="s">
        <v>41</v>
      </c>
      <c r="Y147" t="s">
        <v>218</v>
      </c>
    </row>
    <row r="148" spans="1:25" x14ac:dyDescent="0.25">
      <c r="A148" t="s">
        <v>27</v>
      </c>
      <c r="B148" t="s">
        <v>200</v>
      </c>
      <c r="C148" t="s">
        <v>29</v>
      </c>
      <c r="D148" t="s">
        <v>30</v>
      </c>
      <c r="E148" t="s">
        <v>213</v>
      </c>
      <c r="F148" t="s">
        <v>27</v>
      </c>
      <c r="G148">
        <v>24</v>
      </c>
      <c r="H148">
        <v>12169804</v>
      </c>
      <c r="I148" t="s">
        <v>214</v>
      </c>
      <c r="J148" t="s">
        <v>33</v>
      </c>
      <c r="K148" s="11">
        <v>48</v>
      </c>
      <c r="L148" s="1">
        <v>39.99</v>
      </c>
      <c r="M148" s="1">
        <v>15.996</v>
      </c>
      <c r="N148" s="1">
        <f t="shared" si="5"/>
        <v>767.80799999999999</v>
      </c>
      <c r="O148" s="1">
        <f t="shared" si="4"/>
        <v>1919.52</v>
      </c>
      <c r="P148" t="s">
        <v>215</v>
      </c>
      <c r="Q148" t="s">
        <v>161</v>
      </c>
      <c r="R148" t="s">
        <v>280</v>
      </c>
      <c r="S148" t="s">
        <v>290</v>
      </c>
      <c r="T148" t="s">
        <v>51</v>
      </c>
      <c r="V148" t="s">
        <v>45</v>
      </c>
      <c r="W148" t="s">
        <v>46</v>
      </c>
      <c r="X148" t="s">
        <v>41</v>
      </c>
      <c r="Y148" t="s">
        <v>218</v>
      </c>
    </row>
    <row r="149" spans="1:25" x14ac:dyDescent="0.25">
      <c r="A149" t="s">
        <v>27</v>
      </c>
      <c r="B149" t="s">
        <v>200</v>
      </c>
      <c r="C149" t="s">
        <v>29</v>
      </c>
      <c r="D149" t="s">
        <v>30</v>
      </c>
      <c r="E149" t="s">
        <v>223</v>
      </c>
      <c r="F149" t="s">
        <v>27</v>
      </c>
      <c r="G149">
        <v>24</v>
      </c>
      <c r="H149">
        <v>12165942</v>
      </c>
      <c r="I149" t="s">
        <v>279</v>
      </c>
      <c r="J149" t="s">
        <v>33</v>
      </c>
      <c r="K149" s="11">
        <v>48</v>
      </c>
      <c r="L149" s="1">
        <v>49.99</v>
      </c>
      <c r="M149" s="1">
        <v>19.996000000000002</v>
      </c>
      <c r="N149" s="1">
        <f t="shared" si="5"/>
        <v>959.80800000000011</v>
      </c>
      <c r="O149" s="1">
        <f t="shared" si="4"/>
        <v>2399.52</v>
      </c>
      <c r="P149" t="s">
        <v>239</v>
      </c>
      <c r="Q149" t="s">
        <v>35</v>
      </c>
      <c r="R149" t="s">
        <v>280</v>
      </c>
      <c r="S149" t="s">
        <v>291</v>
      </c>
      <c r="T149" t="s">
        <v>51</v>
      </c>
      <c r="V149" t="s">
        <v>58</v>
      </c>
      <c r="W149" t="s">
        <v>59</v>
      </c>
    </row>
    <row r="150" spans="1:25" x14ac:dyDescent="0.25">
      <c r="A150" t="s">
        <v>27</v>
      </c>
      <c r="B150" t="s">
        <v>200</v>
      </c>
      <c r="C150" t="s">
        <v>29</v>
      </c>
      <c r="D150" t="s">
        <v>30</v>
      </c>
      <c r="E150" t="s">
        <v>223</v>
      </c>
      <c r="F150" t="s">
        <v>27</v>
      </c>
      <c r="G150">
        <v>24</v>
      </c>
      <c r="H150">
        <v>12165942</v>
      </c>
      <c r="I150" t="s">
        <v>279</v>
      </c>
      <c r="J150" t="s">
        <v>33</v>
      </c>
      <c r="K150" s="11">
        <v>48</v>
      </c>
      <c r="L150" s="1">
        <v>49.99</v>
      </c>
      <c r="M150" s="1">
        <v>19.996000000000002</v>
      </c>
      <c r="N150" s="1">
        <f t="shared" si="5"/>
        <v>959.80800000000011</v>
      </c>
      <c r="O150" s="1">
        <f t="shared" si="4"/>
        <v>2399.52</v>
      </c>
      <c r="P150" t="s">
        <v>239</v>
      </c>
      <c r="Q150" t="s">
        <v>35</v>
      </c>
      <c r="R150" t="s">
        <v>280</v>
      </c>
      <c r="S150" t="s">
        <v>292</v>
      </c>
      <c r="T150" t="s">
        <v>51</v>
      </c>
      <c r="V150" t="s">
        <v>39</v>
      </c>
      <c r="W150" t="s">
        <v>40</v>
      </c>
    </row>
    <row r="151" spans="1:25" x14ac:dyDescent="0.25">
      <c r="A151" t="s">
        <v>27</v>
      </c>
      <c r="B151" t="s">
        <v>200</v>
      </c>
      <c r="C151" t="s">
        <v>29</v>
      </c>
      <c r="D151" t="s">
        <v>30</v>
      </c>
      <c r="E151" t="s">
        <v>223</v>
      </c>
      <c r="F151" t="s">
        <v>27</v>
      </c>
      <c r="G151">
        <v>24</v>
      </c>
      <c r="H151">
        <v>12165942</v>
      </c>
      <c r="I151" t="s">
        <v>279</v>
      </c>
      <c r="J151" t="s">
        <v>33</v>
      </c>
      <c r="K151" s="11">
        <v>48</v>
      </c>
      <c r="L151" s="1">
        <v>49.99</v>
      </c>
      <c r="M151" s="1">
        <v>19.996000000000002</v>
      </c>
      <c r="N151" s="1">
        <f t="shared" si="5"/>
        <v>959.80800000000011</v>
      </c>
      <c r="O151" s="1">
        <f t="shared" si="4"/>
        <v>2399.52</v>
      </c>
      <c r="P151" t="s">
        <v>239</v>
      </c>
      <c r="Q151" t="s">
        <v>35</v>
      </c>
      <c r="R151" t="s">
        <v>280</v>
      </c>
      <c r="S151" t="s">
        <v>293</v>
      </c>
      <c r="T151" t="s">
        <v>53</v>
      </c>
      <c r="V151" t="s">
        <v>227</v>
      </c>
      <c r="W151" t="s">
        <v>228</v>
      </c>
    </row>
    <row r="152" spans="1:25" x14ac:dyDescent="0.25">
      <c r="A152" t="s">
        <v>27</v>
      </c>
      <c r="B152" t="s">
        <v>200</v>
      </c>
      <c r="C152" t="s">
        <v>29</v>
      </c>
      <c r="D152" t="s">
        <v>30</v>
      </c>
      <c r="E152" t="s">
        <v>213</v>
      </c>
      <c r="F152" t="s">
        <v>27</v>
      </c>
      <c r="G152">
        <v>24</v>
      </c>
      <c r="H152">
        <v>12169804</v>
      </c>
      <c r="I152" t="s">
        <v>214</v>
      </c>
      <c r="J152" t="s">
        <v>33</v>
      </c>
      <c r="K152" s="11">
        <v>48</v>
      </c>
      <c r="L152" s="1">
        <v>39.99</v>
      </c>
      <c r="M152" s="1">
        <v>15.996</v>
      </c>
      <c r="N152" s="1">
        <f t="shared" si="5"/>
        <v>767.80799999999999</v>
      </c>
      <c r="O152" s="1">
        <f t="shared" si="4"/>
        <v>1919.52</v>
      </c>
      <c r="P152" t="s">
        <v>215</v>
      </c>
      <c r="Q152" t="s">
        <v>161</v>
      </c>
      <c r="R152" t="s">
        <v>280</v>
      </c>
      <c r="S152" t="s">
        <v>294</v>
      </c>
      <c r="T152" t="s">
        <v>53</v>
      </c>
      <c r="V152" t="s">
        <v>45</v>
      </c>
      <c r="W152" t="s">
        <v>46</v>
      </c>
      <c r="X152" t="s">
        <v>41</v>
      </c>
      <c r="Y152" t="s">
        <v>218</v>
      </c>
    </row>
    <row r="153" spans="1:25" x14ac:dyDescent="0.25">
      <c r="A153" t="s">
        <v>27</v>
      </c>
      <c r="B153" t="s">
        <v>200</v>
      </c>
      <c r="C153" t="s">
        <v>29</v>
      </c>
      <c r="D153" t="s">
        <v>30</v>
      </c>
      <c r="E153" t="s">
        <v>223</v>
      </c>
      <c r="F153" t="s">
        <v>27</v>
      </c>
      <c r="G153">
        <v>24</v>
      </c>
      <c r="H153">
        <v>12165942</v>
      </c>
      <c r="I153" t="s">
        <v>279</v>
      </c>
      <c r="J153" t="s">
        <v>33</v>
      </c>
      <c r="K153" s="11">
        <v>48</v>
      </c>
      <c r="L153" s="1">
        <v>49.99</v>
      </c>
      <c r="M153" s="1">
        <v>19.996000000000002</v>
      </c>
      <c r="N153" s="1">
        <f t="shared" si="5"/>
        <v>959.80800000000011</v>
      </c>
      <c r="O153" s="1">
        <f t="shared" si="4"/>
        <v>2399.52</v>
      </c>
      <c r="P153" t="s">
        <v>239</v>
      </c>
      <c r="Q153" t="s">
        <v>35</v>
      </c>
      <c r="R153" t="s">
        <v>280</v>
      </c>
      <c r="S153" t="s">
        <v>295</v>
      </c>
      <c r="T153" t="s">
        <v>53</v>
      </c>
      <c r="V153" t="s">
        <v>39</v>
      </c>
      <c r="W153" t="s">
        <v>40</v>
      </c>
    </row>
    <row r="154" spans="1:25" x14ac:dyDescent="0.25">
      <c r="A154" t="s">
        <v>27</v>
      </c>
      <c r="B154" t="s">
        <v>200</v>
      </c>
      <c r="C154" t="s">
        <v>29</v>
      </c>
      <c r="D154" t="s">
        <v>30</v>
      </c>
      <c r="E154" t="s">
        <v>213</v>
      </c>
      <c r="F154" t="s">
        <v>27</v>
      </c>
      <c r="G154">
        <v>24</v>
      </c>
      <c r="H154">
        <v>12169804</v>
      </c>
      <c r="I154" t="s">
        <v>214</v>
      </c>
      <c r="J154" t="s">
        <v>33</v>
      </c>
      <c r="K154" s="11">
        <v>48</v>
      </c>
      <c r="L154" s="1">
        <v>39.99</v>
      </c>
      <c r="M154" s="1">
        <v>15.996</v>
      </c>
      <c r="N154" s="1">
        <f t="shared" si="5"/>
        <v>767.80799999999999</v>
      </c>
      <c r="O154" s="1">
        <f t="shared" si="4"/>
        <v>1919.52</v>
      </c>
      <c r="P154" t="s">
        <v>215</v>
      </c>
      <c r="Q154" t="s">
        <v>161</v>
      </c>
      <c r="R154" t="s">
        <v>280</v>
      </c>
      <c r="S154" t="s">
        <v>296</v>
      </c>
      <c r="T154" t="s">
        <v>53</v>
      </c>
      <c r="V154" t="s">
        <v>285</v>
      </c>
      <c r="W154" t="s">
        <v>286</v>
      </c>
      <c r="X154" t="s">
        <v>41</v>
      </c>
      <c r="Y154" t="s">
        <v>218</v>
      </c>
    </row>
    <row r="155" spans="1:25" x14ac:dyDescent="0.25">
      <c r="A155" t="s">
        <v>27</v>
      </c>
      <c r="B155" t="s">
        <v>200</v>
      </c>
      <c r="C155" t="s">
        <v>29</v>
      </c>
      <c r="D155" t="s">
        <v>30</v>
      </c>
      <c r="E155" t="s">
        <v>223</v>
      </c>
      <c r="F155" t="s">
        <v>27</v>
      </c>
      <c r="G155">
        <v>24</v>
      </c>
      <c r="H155">
        <v>12165942</v>
      </c>
      <c r="I155" t="s">
        <v>279</v>
      </c>
      <c r="J155" t="s">
        <v>33</v>
      </c>
      <c r="K155" s="11">
        <v>48</v>
      </c>
      <c r="L155" s="1">
        <v>49.99</v>
      </c>
      <c r="M155" s="1">
        <v>19.996000000000002</v>
      </c>
      <c r="N155" s="1">
        <f t="shared" si="5"/>
        <v>959.80800000000011</v>
      </c>
      <c r="O155" s="1">
        <f t="shared" si="4"/>
        <v>2399.52</v>
      </c>
      <c r="P155" t="s">
        <v>239</v>
      </c>
      <c r="Q155" t="s">
        <v>35</v>
      </c>
      <c r="R155" t="s">
        <v>280</v>
      </c>
      <c r="S155" t="s">
        <v>297</v>
      </c>
      <c r="T155" t="s">
        <v>53</v>
      </c>
      <c r="V155" t="s">
        <v>58</v>
      </c>
      <c r="W155" t="s">
        <v>59</v>
      </c>
    </row>
    <row r="156" spans="1:25" x14ac:dyDescent="0.25">
      <c r="A156" t="s">
        <v>27</v>
      </c>
      <c r="B156" t="s">
        <v>200</v>
      </c>
      <c r="C156" t="s">
        <v>29</v>
      </c>
      <c r="D156" t="s">
        <v>30</v>
      </c>
      <c r="E156" t="s">
        <v>213</v>
      </c>
      <c r="F156" t="s">
        <v>27</v>
      </c>
      <c r="G156">
        <v>24</v>
      </c>
      <c r="H156">
        <v>12169804</v>
      </c>
      <c r="I156" t="s">
        <v>214</v>
      </c>
      <c r="J156" t="s">
        <v>33</v>
      </c>
      <c r="K156" s="11">
        <v>24</v>
      </c>
      <c r="L156" s="1">
        <v>39.99</v>
      </c>
      <c r="M156" s="1">
        <v>15.996</v>
      </c>
      <c r="N156" s="1">
        <f t="shared" si="5"/>
        <v>383.904</v>
      </c>
      <c r="O156" s="1">
        <f t="shared" si="4"/>
        <v>959.76</v>
      </c>
      <c r="P156" t="s">
        <v>215</v>
      </c>
      <c r="Q156" t="s">
        <v>161</v>
      </c>
      <c r="R156" t="s">
        <v>280</v>
      </c>
      <c r="S156" t="s">
        <v>298</v>
      </c>
      <c r="T156" t="s">
        <v>129</v>
      </c>
      <c r="V156" t="s">
        <v>45</v>
      </c>
      <c r="W156" t="s">
        <v>46</v>
      </c>
      <c r="X156" t="s">
        <v>41</v>
      </c>
      <c r="Y156" t="s">
        <v>218</v>
      </c>
    </row>
    <row r="157" spans="1:25" x14ac:dyDescent="0.25">
      <c r="A157" t="s">
        <v>27</v>
      </c>
      <c r="B157" t="s">
        <v>200</v>
      </c>
      <c r="C157" t="s">
        <v>29</v>
      </c>
      <c r="D157" t="s">
        <v>30</v>
      </c>
      <c r="E157" t="s">
        <v>223</v>
      </c>
      <c r="F157" t="s">
        <v>27</v>
      </c>
      <c r="G157">
        <v>24</v>
      </c>
      <c r="H157">
        <v>12165942</v>
      </c>
      <c r="I157" t="s">
        <v>279</v>
      </c>
      <c r="J157" t="s">
        <v>33</v>
      </c>
      <c r="K157" s="11">
        <v>24</v>
      </c>
      <c r="L157" s="1">
        <v>49.99</v>
      </c>
      <c r="M157" s="1">
        <v>19.996000000000002</v>
      </c>
      <c r="N157" s="1">
        <f t="shared" si="5"/>
        <v>479.90400000000005</v>
      </c>
      <c r="O157" s="1">
        <f t="shared" si="4"/>
        <v>1199.76</v>
      </c>
      <c r="P157" t="s">
        <v>239</v>
      </c>
      <c r="Q157" t="s">
        <v>35</v>
      </c>
      <c r="R157" t="s">
        <v>280</v>
      </c>
      <c r="S157" t="s">
        <v>299</v>
      </c>
      <c r="T157" t="s">
        <v>129</v>
      </c>
      <c r="V157" t="s">
        <v>227</v>
      </c>
      <c r="W157" t="s">
        <v>228</v>
      </c>
    </row>
    <row r="158" spans="1:25" x14ac:dyDescent="0.25">
      <c r="A158" t="s">
        <v>27</v>
      </c>
      <c r="B158" t="s">
        <v>200</v>
      </c>
      <c r="C158" t="s">
        <v>29</v>
      </c>
      <c r="D158" t="s">
        <v>30</v>
      </c>
      <c r="E158" t="s">
        <v>213</v>
      </c>
      <c r="F158" t="s">
        <v>27</v>
      </c>
      <c r="G158">
        <v>24</v>
      </c>
      <c r="H158">
        <v>12169804</v>
      </c>
      <c r="I158" t="s">
        <v>214</v>
      </c>
      <c r="J158" t="s">
        <v>33</v>
      </c>
      <c r="K158" s="11">
        <v>24</v>
      </c>
      <c r="L158" s="1">
        <v>39.99</v>
      </c>
      <c r="M158" s="1">
        <v>15.996</v>
      </c>
      <c r="N158" s="1">
        <f t="shared" si="5"/>
        <v>383.904</v>
      </c>
      <c r="O158" s="1">
        <f t="shared" si="4"/>
        <v>959.76</v>
      </c>
      <c r="P158" t="s">
        <v>215</v>
      </c>
      <c r="Q158" t="s">
        <v>161</v>
      </c>
      <c r="R158" t="s">
        <v>280</v>
      </c>
      <c r="S158" t="s">
        <v>300</v>
      </c>
      <c r="T158" t="s">
        <v>129</v>
      </c>
      <c r="V158" t="s">
        <v>285</v>
      </c>
      <c r="W158" t="s">
        <v>286</v>
      </c>
      <c r="X158" t="s">
        <v>41</v>
      </c>
      <c r="Y158" t="s">
        <v>218</v>
      </c>
    </row>
    <row r="159" spans="1:25" x14ac:dyDescent="0.25">
      <c r="A159" t="s">
        <v>27</v>
      </c>
      <c r="B159" t="s">
        <v>200</v>
      </c>
      <c r="C159" t="s">
        <v>29</v>
      </c>
      <c r="D159" t="s">
        <v>30</v>
      </c>
      <c r="E159" t="s">
        <v>223</v>
      </c>
      <c r="F159" t="s">
        <v>27</v>
      </c>
      <c r="G159">
        <v>24</v>
      </c>
      <c r="H159">
        <v>12165942</v>
      </c>
      <c r="I159" t="s">
        <v>279</v>
      </c>
      <c r="J159" t="s">
        <v>33</v>
      </c>
      <c r="K159" s="11">
        <v>24</v>
      </c>
      <c r="L159" s="1">
        <v>49.99</v>
      </c>
      <c r="M159" s="1">
        <v>19.996000000000002</v>
      </c>
      <c r="N159" s="1">
        <f t="shared" si="5"/>
        <v>479.90400000000005</v>
      </c>
      <c r="O159" s="1">
        <f t="shared" si="4"/>
        <v>1199.76</v>
      </c>
      <c r="P159" t="s">
        <v>239</v>
      </c>
      <c r="Q159" t="s">
        <v>35</v>
      </c>
      <c r="R159" t="s">
        <v>280</v>
      </c>
      <c r="S159" t="s">
        <v>301</v>
      </c>
      <c r="T159" t="s">
        <v>129</v>
      </c>
      <c r="V159" t="s">
        <v>39</v>
      </c>
      <c r="W159" t="s">
        <v>40</v>
      </c>
    </row>
    <row r="160" spans="1:25" x14ac:dyDescent="0.25">
      <c r="A160" t="s">
        <v>27</v>
      </c>
      <c r="B160" t="s">
        <v>200</v>
      </c>
      <c r="C160" t="s">
        <v>29</v>
      </c>
      <c r="D160" t="s">
        <v>30</v>
      </c>
      <c r="E160" t="s">
        <v>223</v>
      </c>
      <c r="F160" t="s">
        <v>27</v>
      </c>
      <c r="G160">
        <v>24</v>
      </c>
      <c r="H160">
        <v>12165942</v>
      </c>
      <c r="I160" t="s">
        <v>279</v>
      </c>
      <c r="J160" t="s">
        <v>33</v>
      </c>
      <c r="K160" s="11">
        <v>24</v>
      </c>
      <c r="L160" s="1">
        <v>49.99</v>
      </c>
      <c r="M160" s="1">
        <v>19.996000000000002</v>
      </c>
      <c r="N160" s="1">
        <f t="shared" si="5"/>
        <v>479.90400000000005</v>
      </c>
      <c r="O160" s="1">
        <f t="shared" si="4"/>
        <v>1199.76</v>
      </c>
      <c r="P160" t="s">
        <v>239</v>
      </c>
      <c r="Q160" t="s">
        <v>35</v>
      </c>
      <c r="R160" t="s">
        <v>280</v>
      </c>
      <c r="S160" t="s">
        <v>302</v>
      </c>
      <c r="T160" t="s">
        <v>129</v>
      </c>
      <c r="V160" t="s">
        <v>58</v>
      </c>
      <c r="W160" t="s">
        <v>59</v>
      </c>
    </row>
    <row r="161" spans="1:26" x14ac:dyDescent="0.25">
      <c r="A161" t="s">
        <v>27</v>
      </c>
      <c r="B161" t="s">
        <v>200</v>
      </c>
      <c r="C161" t="s">
        <v>29</v>
      </c>
      <c r="D161" t="s">
        <v>30</v>
      </c>
      <c r="E161" t="s">
        <v>223</v>
      </c>
      <c r="F161" t="s">
        <v>27</v>
      </c>
      <c r="G161">
        <v>24</v>
      </c>
      <c r="H161">
        <v>12165942</v>
      </c>
      <c r="I161" t="s">
        <v>279</v>
      </c>
      <c r="J161" t="s">
        <v>33</v>
      </c>
      <c r="K161" s="11">
        <v>24</v>
      </c>
      <c r="L161" s="1">
        <v>49.99</v>
      </c>
      <c r="M161" s="1">
        <v>19.996000000000002</v>
      </c>
      <c r="N161" s="1">
        <f t="shared" si="5"/>
        <v>479.90400000000005</v>
      </c>
      <c r="O161" s="1">
        <f t="shared" si="4"/>
        <v>1199.76</v>
      </c>
      <c r="P161" t="s">
        <v>239</v>
      </c>
      <c r="Q161" t="s">
        <v>35</v>
      </c>
      <c r="R161" t="s">
        <v>280</v>
      </c>
      <c r="S161" t="s">
        <v>303</v>
      </c>
      <c r="T161" t="s">
        <v>55</v>
      </c>
      <c r="V161" t="s">
        <v>58</v>
      </c>
      <c r="W161" t="s">
        <v>59</v>
      </c>
    </row>
    <row r="162" spans="1:26" x14ac:dyDescent="0.25">
      <c r="A162" t="s">
        <v>27</v>
      </c>
      <c r="B162" t="s">
        <v>200</v>
      </c>
      <c r="C162" t="s">
        <v>29</v>
      </c>
      <c r="D162" t="s">
        <v>30</v>
      </c>
      <c r="E162" t="s">
        <v>213</v>
      </c>
      <c r="F162" t="s">
        <v>27</v>
      </c>
      <c r="G162">
        <v>24</v>
      </c>
      <c r="H162">
        <v>12169804</v>
      </c>
      <c r="I162" t="s">
        <v>214</v>
      </c>
      <c r="J162" t="s">
        <v>33</v>
      </c>
      <c r="K162" s="11">
        <v>24</v>
      </c>
      <c r="L162" s="1">
        <v>39.99</v>
      </c>
      <c r="M162" s="1">
        <v>15.996</v>
      </c>
      <c r="N162" s="1">
        <f t="shared" si="5"/>
        <v>383.904</v>
      </c>
      <c r="O162" s="1">
        <f t="shared" si="4"/>
        <v>959.76</v>
      </c>
      <c r="P162" t="s">
        <v>215</v>
      </c>
      <c r="Q162" t="s">
        <v>161</v>
      </c>
      <c r="R162" t="s">
        <v>280</v>
      </c>
      <c r="S162" t="s">
        <v>304</v>
      </c>
      <c r="T162" t="s">
        <v>55</v>
      </c>
      <c r="V162" t="s">
        <v>285</v>
      </c>
      <c r="W162" t="s">
        <v>286</v>
      </c>
      <c r="X162" t="s">
        <v>41</v>
      </c>
      <c r="Y162" t="s">
        <v>218</v>
      </c>
    </row>
    <row r="163" spans="1:26" x14ac:dyDescent="0.25">
      <c r="A163" t="s">
        <v>27</v>
      </c>
      <c r="B163" t="s">
        <v>200</v>
      </c>
      <c r="C163" t="s">
        <v>29</v>
      </c>
      <c r="D163" t="s">
        <v>30</v>
      </c>
      <c r="E163" t="s">
        <v>213</v>
      </c>
      <c r="F163" t="s">
        <v>27</v>
      </c>
      <c r="G163">
        <v>24</v>
      </c>
      <c r="H163">
        <v>12169804</v>
      </c>
      <c r="I163" t="s">
        <v>214</v>
      </c>
      <c r="J163" t="s">
        <v>33</v>
      </c>
      <c r="K163" s="11">
        <v>24</v>
      </c>
      <c r="L163" s="1">
        <v>39.99</v>
      </c>
      <c r="M163" s="1">
        <v>15.996</v>
      </c>
      <c r="N163" s="1">
        <f t="shared" si="5"/>
        <v>383.904</v>
      </c>
      <c r="O163" s="1">
        <f t="shared" si="4"/>
        <v>959.76</v>
      </c>
      <c r="P163" t="s">
        <v>215</v>
      </c>
      <c r="Q163" t="s">
        <v>161</v>
      </c>
      <c r="R163" t="s">
        <v>280</v>
      </c>
      <c r="S163" t="s">
        <v>305</v>
      </c>
      <c r="T163" t="s">
        <v>55</v>
      </c>
      <c r="V163" t="s">
        <v>45</v>
      </c>
      <c r="W163" t="s">
        <v>46</v>
      </c>
      <c r="X163" t="s">
        <v>41</v>
      </c>
      <c r="Y163" t="s">
        <v>218</v>
      </c>
    </row>
    <row r="164" spans="1:26" x14ac:dyDescent="0.25">
      <c r="A164" t="s">
        <v>27</v>
      </c>
      <c r="B164" t="s">
        <v>200</v>
      </c>
      <c r="C164" t="s">
        <v>29</v>
      </c>
      <c r="D164" t="s">
        <v>30</v>
      </c>
      <c r="E164" t="s">
        <v>223</v>
      </c>
      <c r="F164" t="s">
        <v>27</v>
      </c>
      <c r="G164">
        <v>24</v>
      </c>
      <c r="H164">
        <v>12165942</v>
      </c>
      <c r="I164" t="s">
        <v>279</v>
      </c>
      <c r="J164" t="s">
        <v>33</v>
      </c>
      <c r="K164" s="11">
        <v>24</v>
      </c>
      <c r="L164" s="1">
        <v>49.99</v>
      </c>
      <c r="M164" s="1">
        <v>19.996000000000002</v>
      </c>
      <c r="N164" s="1">
        <f t="shared" si="5"/>
        <v>479.90400000000005</v>
      </c>
      <c r="O164" s="1">
        <f t="shared" si="4"/>
        <v>1199.76</v>
      </c>
      <c r="P164" t="s">
        <v>239</v>
      </c>
      <c r="Q164" t="s">
        <v>35</v>
      </c>
      <c r="R164" t="s">
        <v>280</v>
      </c>
      <c r="S164" t="s">
        <v>306</v>
      </c>
      <c r="T164" t="s">
        <v>55</v>
      </c>
      <c r="V164" t="s">
        <v>227</v>
      </c>
      <c r="W164" t="s">
        <v>228</v>
      </c>
    </row>
    <row r="165" spans="1:26" x14ac:dyDescent="0.25">
      <c r="A165" t="s">
        <v>27</v>
      </c>
      <c r="B165" t="s">
        <v>200</v>
      </c>
      <c r="C165" t="s">
        <v>29</v>
      </c>
      <c r="D165" t="s">
        <v>30</v>
      </c>
      <c r="E165" t="s">
        <v>223</v>
      </c>
      <c r="F165" t="s">
        <v>27</v>
      </c>
      <c r="G165">
        <v>24</v>
      </c>
      <c r="H165">
        <v>12165942</v>
      </c>
      <c r="I165" t="s">
        <v>279</v>
      </c>
      <c r="J165" t="s">
        <v>33</v>
      </c>
      <c r="K165" s="11">
        <v>24</v>
      </c>
      <c r="L165" s="1">
        <v>49.99</v>
      </c>
      <c r="M165" s="1">
        <v>19.996000000000002</v>
      </c>
      <c r="N165" s="1">
        <f t="shared" si="5"/>
        <v>479.90400000000005</v>
      </c>
      <c r="O165" s="1">
        <f t="shared" si="4"/>
        <v>1199.76</v>
      </c>
      <c r="P165" t="s">
        <v>239</v>
      </c>
      <c r="Q165" t="s">
        <v>35</v>
      </c>
      <c r="R165" t="s">
        <v>280</v>
      </c>
      <c r="S165" t="s">
        <v>307</v>
      </c>
      <c r="T165" t="s">
        <v>55</v>
      </c>
      <c r="V165" t="s">
        <v>39</v>
      </c>
      <c r="W165" t="s">
        <v>40</v>
      </c>
    </row>
    <row r="166" spans="1:26" x14ac:dyDescent="0.25">
      <c r="A166" t="s">
        <v>123</v>
      </c>
      <c r="B166" t="s">
        <v>124</v>
      </c>
      <c r="C166" t="s">
        <v>29</v>
      </c>
      <c r="D166" t="s">
        <v>30</v>
      </c>
      <c r="E166" t="s">
        <v>31</v>
      </c>
      <c r="F166" t="s">
        <v>123</v>
      </c>
      <c r="G166">
        <v>1</v>
      </c>
      <c r="H166">
        <v>12151955</v>
      </c>
      <c r="I166" t="s">
        <v>308</v>
      </c>
      <c r="J166" t="s">
        <v>33</v>
      </c>
      <c r="K166" s="11">
        <v>236</v>
      </c>
      <c r="L166" s="1">
        <v>12.99</v>
      </c>
      <c r="M166" s="1">
        <v>5.1959999999999997</v>
      </c>
      <c r="N166" s="1">
        <f t="shared" si="5"/>
        <v>1226.2559999999999</v>
      </c>
      <c r="O166" s="1">
        <f t="shared" si="4"/>
        <v>3065.64</v>
      </c>
      <c r="P166" t="s">
        <v>126</v>
      </c>
      <c r="Q166" t="s">
        <v>35</v>
      </c>
      <c r="R166" t="s">
        <v>309</v>
      </c>
      <c r="S166" t="s">
        <v>310</v>
      </c>
      <c r="T166" t="s">
        <v>38</v>
      </c>
      <c r="V166" t="s">
        <v>311</v>
      </c>
      <c r="W166" t="s">
        <v>312</v>
      </c>
      <c r="X166" t="s">
        <v>41</v>
      </c>
      <c r="Y166" t="s">
        <v>42</v>
      </c>
      <c r="Z166" t="s">
        <v>43</v>
      </c>
    </row>
    <row r="167" spans="1:26" x14ac:dyDescent="0.25">
      <c r="A167" t="s">
        <v>123</v>
      </c>
      <c r="B167" t="s">
        <v>124</v>
      </c>
      <c r="C167" t="s">
        <v>29</v>
      </c>
      <c r="D167" t="s">
        <v>30</v>
      </c>
      <c r="E167" t="s">
        <v>31</v>
      </c>
      <c r="F167" t="s">
        <v>123</v>
      </c>
      <c r="G167">
        <v>1</v>
      </c>
      <c r="H167">
        <v>12151955</v>
      </c>
      <c r="I167" t="s">
        <v>308</v>
      </c>
      <c r="J167" t="s">
        <v>33</v>
      </c>
      <c r="K167" s="11">
        <v>50</v>
      </c>
      <c r="L167" s="1">
        <v>12.99</v>
      </c>
      <c r="M167" s="1">
        <v>5.1959999999999997</v>
      </c>
      <c r="N167" s="1">
        <f t="shared" si="5"/>
        <v>259.8</v>
      </c>
      <c r="O167" s="1">
        <f t="shared" si="4"/>
        <v>649.5</v>
      </c>
      <c r="P167" t="s">
        <v>126</v>
      </c>
      <c r="Q167" t="s">
        <v>35</v>
      </c>
      <c r="R167" t="s">
        <v>309</v>
      </c>
      <c r="S167" t="s">
        <v>313</v>
      </c>
      <c r="T167" t="s">
        <v>48</v>
      </c>
      <c r="V167" t="s">
        <v>230</v>
      </c>
      <c r="W167" t="s">
        <v>231</v>
      </c>
      <c r="X167" t="s">
        <v>41</v>
      </c>
      <c r="Y167" t="s">
        <v>42</v>
      </c>
      <c r="Z167" t="s">
        <v>43</v>
      </c>
    </row>
    <row r="168" spans="1:26" x14ac:dyDescent="0.25">
      <c r="A168" t="s">
        <v>123</v>
      </c>
      <c r="B168" t="s">
        <v>124</v>
      </c>
      <c r="C168" t="s">
        <v>29</v>
      </c>
      <c r="D168" t="s">
        <v>30</v>
      </c>
      <c r="E168" t="s">
        <v>31</v>
      </c>
      <c r="F168" t="s">
        <v>123</v>
      </c>
      <c r="G168">
        <v>1</v>
      </c>
      <c r="H168">
        <v>12151955</v>
      </c>
      <c r="I168" t="s">
        <v>308</v>
      </c>
      <c r="J168" t="s">
        <v>33</v>
      </c>
      <c r="K168" s="11">
        <v>263</v>
      </c>
      <c r="L168" s="1">
        <v>12.99</v>
      </c>
      <c r="M168" s="1">
        <v>5.1959999999999997</v>
      </c>
      <c r="N168" s="1">
        <f t="shared" si="5"/>
        <v>1366.548</v>
      </c>
      <c r="O168" s="1">
        <f t="shared" si="4"/>
        <v>3416.37</v>
      </c>
      <c r="P168" t="s">
        <v>126</v>
      </c>
      <c r="Q168" t="s">
        <v>35</v>
      </c>
      <c r="R168" t="s">
        <v>309</v>
      </c>
      <c r="S168" t="s">
        <v>314</v>
      </c>
      <c r="T168" t="s">
        <v>48</v>
      </c>
      <c r="V168" t="s">
        <v>311</v>
      </c>
      <c r="W168" t="s">
        <v>312</v>
      </c>
      <c r="X168" t="s">
        <v>41</v>
      </c>
      <c r="Y168" t="s">
        <v>42</v>
      </c>
      <c r="Z168" t="s">
        <v>43</v>
      </c>
    </row>
    <row r="169" spans="1:26" x14ac:dyDescent="0.25">
      <c r="A169" t="s">
        <v>123</v>
      </c>
      <c r="B169" t="s">
        <v>124</v>
      </c>
      <c r="C169" t="s">
        <v>29</v>
      </c>
      <c r="D169" t="s">
        <v>30</v>
      </c>
      <c r="E169" t="s">
        <v>31</v>
      </c>
      <c r="F169" t="s">
        <v>123</v>
      </c>
      <c r="G169">
        <v>1</v>
      </c>
      <c r="H169">
        <v>12151955</v>
      </c>
      <c r="I169" t="s">
        <v>308</v>
      </c>
      <c r="J169" t="s">
        <v>33</v>
      </c>
      <c r="K169" s="11">
        <v>250</v>
      </c>
      <c r="L169" s="1">
        <v>12.99</v>
      </c>
      <c r="M169" s="1">
        <v>5.1959999999999997</v>
      </c>
      <c r="N169" s="1">
        <f t="shared" si="5"/>
        <v>1299</v>
      </c>
      <c r="O169" s="1">
        <f t="shared" si="4"/>
        <v>3247.5</v>
      </c>
      <c r="P169" t="s">
        <v>126</v>
      </c>
      <c r="Q169" t="s">
        <v>35</v>
      </c>
      <c r="R169" t="s">
        <v>309</v>
      </c>
      <c r="S169" t="s">
        <v>315</v>
      </c>
      <c r="T169" t="s">
        <v>51</v>
      </c>
      <c r="V169" t="s">
        <v>230</v>
      </c>
      <c r="W169" t="s">
        <v>231</v>
      </c>
      <c r="X169" t="s">
        <v>41</v>
      </c>
      <c r="Y169" t="s">
        <v>42</v>
      </c>
      <c r="Z169" t="s">
        <v>43</v>
      </c>
    </row>
    <row r="170" spans="1:26" x14ac:dyDescent="0.25">
      <c r="A170" t="s">
        <v>123</v>
      </c>
      <c r="B170" t="s">
        <v>124</v>
      </c>
      <c r="C170" t="s">
        <v>29</v>
      </c>
      <c r="D170" t="s">
        <v>30</v>
      </c>
      <c r="E170" t="s">
        <v>31</v>
      </c>
      <c r="F170" t="s">
        <v>123</v>
      </c>
      <c r="G170">
        <v>1</v>
      </c>
      <c r="H170">
        <v>12151955</v>
      </c>
      <c r="I170" t="s">
        <v>308</v>
      </c>
      <c r="J170" t="s">
        <v>33</v>
      </c>
      <c r="K170" s="11">
        <v>208</v>
      </c>
      <c r="L170" s="1">
        <v>12.99</v>
      </c>
      <c r="M170" s="1">
        <v>5.1959999999999997</v>
      </c>
      <c r="N170" s="1">
        <f t="shared" si="5"/>
        <v>1080.768</v>
      </c>
      <c r="O170" s="1">
        <f t="shared" si="4"/>
        <v>2701.92</v>
      </c>
      <c r="P170" t="s">
        <v>126</v>
      </c>
      <c r="Q170" t="s">
        <v>35</v>
      </c>
      <c r="R170" t="s">
        <v>309</v>
      </c>
      <c r="S170" t="s">
        <v>316</v>
      </c>
      <c r="T170" t="s">
        <v>51</v>
      </c>
      <c r="V170" t="s">
        <v>311</v>
      </c>
      <c r="W170" t="s">
        <v>312</v>
      </c>
      <c r="X170" t="s">
        <v>41</v>
      </c>
      <c r="Y170" t="s">
        <v>42</v>
      </c>
      <c r="Z170" t="s">
        <v>43</v>
      </c>
    </row>
    <row r="171" spans="1:26" x14ac:dyDescent="0.25">
      <c r="A171" t="s">
        <v>123</v>
      </c>
      <c r="B171" t="s">
        <v>124</v>
      </c>
      <c r="C171" t="s">
        <v>29</v>
      </c>
      <c r="D171" t="s">
        <v>30</v>
      </c>
      <c r="E171" t="s">
        <v>31</v>
      </c>
      <c r="F171" t="s">
        <v>123</v>
      </c>
      <c r="G171">
        <v>1</v>
      </c>
      <c r="H171">
        <v>12151955</v>
      </c>
      <c r="I171" t="s">
        <v>308</v>
      </c>
      <c r="J171" t="s">
        <v>33</v>
      </c>
      <c r="K171" s="11">
        <v>250</v>
      </c>
      <c r="L171" s="1">
        <v>12.99</v>
      </c>
      <c r="M171" s="1">
        <v>5.1959999999999997</v>
      </c>
      <c r="N171" s="1">
        <f t="shared" si="5"/>
        <v>1299</v>
      </c>
      <c r="O171" s="1">
        <f t="shared" si="4"/>
        <v>3247.5</v>
      </c>
      <c r="P171" t="s">
        <v>126</v>
      </c>
      <c r="Q171" t="s">
        <v>35</v>
      </c>
      <c r="R171" t="s">
        <v>309</v>
      </c>
      <c r="S171" t="s">
        <v>317</v>
      </c>
      <c r="T171" t="s">
        <v>53</v>
      </c>
      <c r="V171" t="s">
        <v>230</v>
      </c>
      <c r="W171" t="s">
        <v>231</v>
      </c>
      <c r="X171" t="s">
        <v>41</v>
      </c>
      <c r="Y171" t="s">
        <v>42</v>
      </c>
      <c r="Z171" t="s">
        <v>43</v>
      </c>
    </row>
    <row r="172" spans="1:26" x14ac:dyDescent="0.25">
      <c r="A172" t="s">
        <v>123</v>
      </c>
      <c r="B172" t="s">
        <v>124</v>
      </c>
      <c r="C172" t="s">
        <v>29</v>
      </c>
      <c r="D172" t="s">
        <v>30</v>
      </c>
      <c r="E172" t="s">
        <v>31</v>
      </c>
      <c r="F172" t="s">
        <v>123</v>
      </c>
      <c r="G172">
        <v>1</v>
      </c>
      <c r="H172">
        <v>12151955</v>
      </c>
      <c r="I172" t="s">
        <v>308</v>
      </c>
      <c r="J172" t="s">
        <v>33</v>
      </c>
      <c r="K172" s="11">
        <v>54</v>
      </c>
      <c r="L172" s="1">
        <v>12.99</v>
      </c>
      <c r="M172" s="1">
        <v>5.1959999999999997</v>
      </c>
      <c r="N172" s="1">
        <f t="shared" si="5"/>
        <v>280.584</v>
      </c>
      <c r="O172" s="1">
        <f t="shared" si="4"/>
        <v>701.46</v>
      </c>
      <c r="P172" t="s">
        <v>126</v>
      </c>
      <c r="Q172" t="s">
        <v>35</v>
      </c>
      <c r="R172" t="s">
        <v>309</v>
      </c>
      <c r="S172" t="s">
        <v>317</v>
      </c>
      <c r="T172" t="s">
        <v>53</v>
      </c>
      <c r="V172" t="s">
        <v>230</v>
      </c>
      <c r="W172" t="s">
        <v>231</v>
      </c>
      <c r="X172" t="s">
        <v>41</v>
      </c>
      <c r="Y172" t="s">
        <v>42</v>
      </c>
      <c r="Z172" t="s">
        <v>43</v>
      </c>
    </row>
    <row r="173" spans="1:26" x14ac:dyDescent="0.25">
      <c r="A173" t="s">
        <v>123</v>
      </c>
      <c r="B173" t="s">
        <v>124</v>
      </c>
      <c r="C173" t="s">
        <v>29</v>
      </c>
      <c r="D173" t="s">
        <v>30</v>
      </c>
      <c r="E173" t="s">
        <v>31</v>
      </c>
      <c r="F173" t="s">
        <v>123</v>
      </c>
      <c r="G173">
        <v>1</v>
      </c>
      <c r="H173">
        <v>12151955</v>
      </c>
      <c r="I173" t="s">
        <v>308</v>
      </c>
      <c r="J173" t="s">
        <v>33</v>
      </c>
      <c r="K173" s="11">
        <v>74</v>
      </c>
      <c r="L173" s="1">
        <v>12.99</v>
      </c>
      <c r="M173" s="1">
        <v>5.1959999999999997</v>
      </c>
      <c r="N173" s="1">
        <f t="shared" si="5"/>
        <v>384.50399999999996</v>
      </c>
      <c r="O173" s="1">
        <f t="shared" si="4"/>
        <v>961.26</v>
      </c>
      <c r="P173" t="s">
        <v>126</v>
      </c>
      <c r="Q173" t="s">
        <v>35</v>
      </c>
      <c r="R173" t="s">
        <v>309</v>
      </c>
      <c r="S173" t="s">
        <v>318</v>
      </c>
      <c r="T173" t="s">
        <v>129</v>
      </c>
      <c r="V173" t="s">
        <v>230</v>
      </c>
      <c r="W173" t="s">
        <v>231</v>
      </c>
      <c r="X173" t="s">
        <v>41</v>
      </c>
      <c r="Y173" t="s">
        <v>42</v>
      </c>
      <c r="Z173" t="s">
        <v>43</v>
      </c>
    </row>
    <row r="174" spans="1:26" x14ac:dyDescent="0.25">
      <c r="A174" t="s">
        <v>123</v>
      </c>
      <c r="B174" t="s">
        <v>124</v>
      </c>
      <c r="C174" t="s">
        <v>29</v>
      </c>
      <c r="D174" t="s">
        <v>30</v>
      </c>
      <c r="E174" t="s">
        <v>31</v>
      </c>
      <c r="F174" t="s">
        <v>123</v>
      </c>
      <c r="G174">
        <v>1</v>
      </c>
      <c r="H174">
        <v>12151955</v>
      </c>
      <c r="I174" t="s">
        <v>308</v>
      </c>
      <c r="J174" t="s">
        <v>33</v>
      </c>
      <c r="K174" s="11">
        <v>200</v>
      </c>
      <c r="L174" s="1">
        <v>12.99</v>
      </c>
      <c r="M174" s="1">
        <v>5.1959999999999997</v>
      </c>
      <c r="N174" s="1">
        <f t="shared" si="5"/>
        <v>1039.2</v>
      </c>
      <c r="O174" s="1">
        <f t="shared" si="4"/>
        <v>2598</v>
      </c>
      <c r="P174" t="s">
        <v>126</v>
      </c>
      <c r="Q174" t="s">
        <v>35</v>
      </c>
      <c r="R174" t="s">
        <v>309</v>
      </c>
      <c r="S174" t="s">
        <v>318</v>
      </c>
      <c r="T174" t="s">
        <v>129</v>
      </c>
      <c r="V174" t="s">
        <v>230</v>
      </c>
      <c r="W174" t="s">
        <v>231</v>
      </c>
      <c r="X174" t="s">
        <v>41</v>
      </c>
      <c r="Y174" t="s">
        <v>42</v>
      </c>
      <c r="Z174" t="s">
        <v>43</v>
      </c>
    </row>
    <row r="175" spans="1:26" x14ac:dyDescent="0.25">
      <c r="A175" t="s">
        <v>123</v>
      </c>
      <c r="B175" t="s">
        <v>124</v>
      </c>
      <c r="C175" t="s">
        <v>29</v>
      </c>
      <c r="D175" t="s">
        <v>30</v>
      </c>
      <c r="E175" t="s">
        <v>31</v>
      </c>
      <c r="F175" t="s">
        <v>123</v>
      </c>
      <c r="G175">
        <v>1</v>
      </c>
      <c r="H175">
        <v>12151955</v>
      </c>
      <c r="I175" t="s">
        <v>308</v>
      </c>
      <c r="J175" t="s">
        <v>33</v>
      </c>
      <c r="K175" s="11">
        <v>56</v>
      </c>
      <c r="L175" s="1">
        <v>12.99</v>
      </c>
      <c r="M175" s="1">
        <v>5.1959999999999997</v>
      </c>
      <c r="N175" s="1">
        <f t="shared" si="5"/>
        <v>290.976</v>
      </c>
      <c r="O175" s="1">
        <f t="shared" si="4"/>
        <v>727.44</v>
      </c>
      <c r="P175" t="s">
        <v>126</v>
      </c>
      <c r="Q175" t="s">
        <v>35</v>
      </c>
      <c r="R175" t="s">
        <v>309</v>
      </c>
      <c r="S175" t="s">
        <v>319</v>
      </c>
      <c r="T175" t="s">
        <v>129</v>
      </c>
      <c r="V175" t="s">
        <v>311</v>
      </c>
      <c r="W175" t="s">
        <v>312</v>
      </c>
      <c r="X175" t="s">
        <v>41</v>
      </c>
      <c r="Y175" t="s">
        <v>42</v>
      </c>
      <c r="Z175" t="s">
        <v>43</v>
      </c>
    </row>
    <row r="176" spans="1:26" x14ac:dyDescent="0.25">
      <c r="A176" t="s">
        <v>123</v>
      </c>
      <c r="B176" t="s">
        <v>124</v>
      </c>
      <c r="C176" t="s">
        <v>29</v>
      </c>
      <c r="D176" t="s">
        <v>30</v>
      </c>
      <c r="E176" t="s">
        <v>31</v>
      </c>
      <c r="F176" t="s">
        <v>123</v>
      </c>
      <c r="G176">
        <v>1</v>
      </c>
      <c r="H176">
        <v>12151955</v>
      </c>
      <c r="I176" t="s">
        <v>308</v>
      </c>
      <c r="J176" t="s">
        <v>33</v>
      </c>
      <c r="K176" s="11">
        <v>281</v>
      </c>
      <c r="L176" s="1">
        <v>12.99</v>
      </c>
      <c r="M176" s="1">
        <v>5.1959999999999997</v>
      </c>
      <c r="N176" s="1">
        <f t="shared" si="5"/>
        <v>1460.076</v>
      </c>
      <c r="O176" s="1">
        <f t="shared" si="4"/>
        <v>3650.19</v>
      </c>
      <c r="P176" t="s">
        <v>126</v>
      </c>
      <c r="Q176" t="s">
        <v>35</v>
      </c>
      <c r="R176" t="s">
        <v>309</v>
      </c>
      <c r="S176" t="s">
        <v>320</v>
      </c>
      <c r="T176" t="s">
        <v>55</v>
      </c>
      <c r="V176" t="s">
        <v>311</v>
      </c>
      <c r="W176" t="s">
        <v>312</v>
      </c>
      <c r="X176" t="s">
        <v>41</v>
      </c>
      <c r="Y176" t="s">
        <v>42</v>
      </c>
      <c r="Z176" t="s">
        <v>43</v>
      </c>
    </row>
    <row r="177" spans="1:26" x14ac:dyDescent="0.25">
      <c r="A177" t="s">
        <v>123</v>
      </c>
      <c r="B177" t="s">
        <v>124</v>
      </c>
      <c r="C177" t="s">
        <v>29</v>
      </c>
      <c r="D177" t="s">
        <v>30</v>
      </c>
      <c r="E177" t="s">
        <v>31</v>
      </c>
      <c r="F177" t="s">
        <v>123</v>
      </c>
      <c r="G177">
        <v>1</v>
      </c>
      <c r="H177">
        <v>12151955</v>
      </c>
      <c r="I177" t="s">
        <v>308</v>
      </c>
      <c r="J177" t="s">
        <v>33</v>
      </c>
      <c r="K177" s="11">
        <v>100</v>
      </c>
      <c r="L177" s="1">
        <v>12.99</v>
      </c>
      <c r="M177" s="1">
        <v>5.1959999999999997</v>
      </c>
      <c r="N177" s="1">
        <f t="shared" si="5"/>
        <v>519.6</v>
      </c>
      <c r="O177" s="1">
        <f t="shared" si="4"/>
        <v>1299</v>
      </c>
      <c r="P177" t="s">
        <v>126</v>
      </c>
      <c r="Q177" t="s">
        <v>35</v>
      </c>
      <c r="R177" t="s">
        <v>309</v>
      </c>
      <c r="S177" t="s">
        <v>321</v>
      </c>
      <c r="T177" t="s">
        <v>55</v>
      </c>
      <c r="V177" t="s">
        <v>230</v>
      </c>
      <c r="W177" t="s">
        <v>231</v>
      </c>
      <c r="X177" t="s">
        <v>41</v>
      </c>
      <c r="Y177" t="s">
        <v>42</v>
      </c>
      <c r="Z177" t="s">
        <v>43</v>
      </c>
    </row>
    <row r="178" spans="1:26" x14ac:dyDescent="0.25">
      <c r="A178" t="s">
        <v>72</v>
      </c>
      <c r="B178" t="s">
        <v>73</v>
      </c>
      <c r="C178" t="s">
        <v>29</v>
      </c>
      <c r="D178" t="s">
        <v>30</v>
      </c>
      <c r="E178" t="s">
        <v>74</v>
      </c>
      <c r="F178" t="s">
        <v>72</v>
      </c>
      <c r="G178">
        <v>1</v>
      </c>
      <c r="H178">
        <v>12159163</v>
      </c>
      <c r="I178" t="s">
        <v>322</v>
      </c>
      <c r="J178" t="s">
        <v>33</v>
      </c>
      <c r="K178" s="11">
        <v>30</v>
      </c>
      <c r="L178" s="1">
        <v>79.989999999999995</v>
      </c>
      <c r="M178" s="1">
        <v>31.995999999999999</v>
      </c>
      <c r="N178" s="1">
        <f t="shared" si="5"/>
        <v>959.88</v>
      </c>
      <c r="O178" s="1">
        <f t="shared" si="4"/>
        <v>2399.6999999999998</v>
      </c>
      <c r="P178" t="s">
        <v>323</v>
      </c>
      <c r="Q178" t="s">
        <v>324</v>
      </c>
      <c r="S178" t="s">
        <v>325</v>
      </c>
      <c r="T178">
        <v>27</v>
      </c>
      <c r="U178">
        <v>30</v>
      </c>
      <c r="V178" t="s">
        <v>326</v>
      </c>
      <c r="W178" t="s">
        <v>327</v>
      </c>
      <c r="X178" t="s">
        <v>328</v>
      </c>
      <c r="Y178" t="s">
        <v>173</v>
      </c>
      <c r="Z178" t="s">
        <v>43</v>
      </c>
    </row>
    <row r="179" spans="1:26" x14ac:dyDescent="0.25">
      <c r="A179" t="s">
        <v>72</v>
      </c>
      <c r="B179" t="s">
        <v>73</v>
      </c>
      <c r="C179" t="s">
        <v>29</v>
      </c>
      <c r="D179" t="s">
        <v>30</v>
      </c>
      <c r="E179" t="s">
        <v>74</v>
      </c>
      <c r="F179" t="s">
        <v>72</v>
      </c>
      <c r="G179">
        <v>1</v>
      </c>
      <c r="H179">
        <v>12159129</v>
      </c>
      <c r="I179" t="s">
        <v>329</v>
      </c>
      <c r="J179" t="s">
        <v>33</v>
      </c>
      <c r="K179" s="11">
        <v>50</v>
      </c>
      <c r="L179" s="1">
        <v>69.989999999999995</v>
      </c>
      <c r="M179" s="1">
        <v>27.995999999999999</v>
      </c>
      <c r="N179" s="1">
        <f t="shared" si="5"/>
        <v>1399.8</v>
      </c>
      <c r="O179" s="1">
        <f t="shared" si="4"/>
        <v>3499.4999999999995</v>
      </c>
      <c r="P179" t="s">
        <v>330</v>
      </c>
      <c r="Q179" t="s">
        <v>35</v>
      </c>
      <c r="S179" t="s">
        <v>331</v>
      </c>
      <c r="T179">
        <v>27</v>
      </c>
      <c r="U179">
        <v>32</v>
      </c>
      <c r="V179" t="s">
        <v>79</v>
      </c>
      <c r="W179" t="s">
        <v>80</v>
      </c>
      <c r="X179" t="s">
        <v>332</v>
      </c>
      <c r="Y179" t="s">
        <v>333</v>
      </c>
      <c r="Z179" t="s">
        <v>43</v>
      </c>
    </row>
    <row r="180" spans="1:26" x14ac:dyDescent="0.25">
      <c r="A180" t="s">
        <v>72</v>
      </c>
      <c r="B180" t="s">
        <v>73</v>
      </c>
      <c r="C180" t="s">
        <v>29</v>
      </c>
      <c r="D180" t="s">
        <v>30</v>
      </c>
      <c r="E180" t="s">
        <v>74</v>
      </c>
      <c r="F180" t="s">
        <v>72</v>
      </c>
      <c r="G180">
        <v>1</v>
      </c>
      <c r="H180">
        <v>12159129</v>
      </c>
      <c r="I180" t="s">
        <v>329</v>
      </c>
      <c r="J180" t="s">
        <v>33</v>
      </c>
      <c r="K180" s="11">
        <v>28</v>
      </c>
      <c r="L180" s="1">
        <v>69.989999999999995</v>
      </c>
      <c r="M180" s="1">
        <v>27.995999999999999</v>
      </c>
      <c r="N180" s="1">
        <f t="shared" si="5"/>
        <v>783.88799999999992</v>
      </c>
      <c r="O180" s="1">
        <f t="shared" si="4"/>
        <v>1959.7199999999998</v>
      </c>
      <c r="P180" t="s">
        <v>330</v>
      </c>
      <c r="Q180" t="s">
        <v>35</v>
      </c>
      <c r="S180" t="s">
        <v>334</v>
      </c>
      <c r="T180">
        <v>27</v>
      </c>
      <c r="U180">
        <v>30</v>
      </c>
      <c r="V180" t="s">
        <v>79</v>
      </c>
      <c r="W180" t="s">
        <v>80</v>
      </c>
      <c r="X180" t="s">
        <v>332</v>
      </c>
      <c r="Y180" t="s">
        <v>333</v>
      </c>
      <c r="Z180" t="s">
        <v>43</v>
      </c>
    </row>
    <row r="181" spans="1:26" x14ac:dyDescent="0.25">
      <c r="A181" t="s">
        <v>72</v>
      </c>
      <c r="B181" t="s">
        <v>73</v>
      </c>
      <c r="C181" t="s">
        <v>29</v>
      </c>
      <c r="D181" t="s">
        <v>30</v>
      </c>
      <c r="E181" t="s">
        <v>74</v>
      </c>
      <c r="F181" t="s">
        <v>72</v>
      </c>
      <c r="G181">
        <v>1</v>
      </c>
      <c r="H181">
        <v>12159163</v>
      </c>
      <c r="I181" t="s">
        <v>322</v>
      </c>
      <c r="J181" t="s">
        <v>33</v>
      </c>
      <c r="K181" s="11">
        <v>40</v>
      </c>
      <c r="L181" s="1">
        <v>79.989999999999995</v>
      </c>
      <c r="M181" s="1">
        <v>31.995999999999999</v>
      </c>
      <c r="N181" s="1">
        <f t="shared" si="5"/>
        <v>1279.8399999999999</v>
      </c>
      <c r="O181" s="1">
        <f t="shared" si="4"/>
        <v>3199.6</v>
      </c>
      <c r="P181" t="s">
        <v>323</v>
      </c>
      <c r="Q181" t="s">
        <v>324</v>
      </c>
      <c r="S181" t="s">
        <v>335</v>
      </c>
      <c r="T181">
        <v>28</v>
      </c>
      <c r="U181">
        <v>30</v>
      </c>
      <c r="V181" t="s">
        <v>326</v>
      </c>
      <c r="W181" t="s">
        <v>327</v>
      </c>
      <c r="X181" t="s">
        <v>328</v>
      </c>
      <c r="Y181" t="s">
        <v>173</v>
      </c>
      <c r="Z181" t="s">
        <v>43</v>
      </c>
    </row>
    <row r="182" spans="1:26" x14ac:dyDescent="0.25">
      <c r="A182" t="s">
        <v>72</v>
      </c>
      <c r="B182" t="s">
        <v>73</v>
      </c>
      <c r="C182" t="s">
        <v>29</v>
      </c>
      <c r="D182" t="s">
        <v>30</v>
      </c>
      <c r="E182" t="s">
        <v>74</v>
      </c>
      <c r="F182" t="s">
        <v>72</v>
      </c>
      <c r="G182">
        <v>1</v>
      </c>
      <c r="H182">
        <v>12159129</v>
      </c>
      <c r="I182" t="s">
        <v>329</v>
      </c>
      <c r="J182" t="s">
        <v>33</v>
      </c>
      <c r="K182" s="11">
        <v>50</v>
      </c>
      <c r="L182" s="1">
        <v>69.989999999999995</v>
      </c>
      <c r="M182" s="1">
        <v>27.995999999999999</v>
      </c>
      <c r="N182" s="1">
        <f t="shared" si="5"/>
        <v>1399.8</v>
      </c>
      <c r="O182" s="1">
        <f t="shared" si="4"/>
        <v>3499.4999999999995</v>
      </c>
      <c r="P182" t="s">
        <v>330</v>
      </c>
      <c r="Q182" t="s">
        <v>35</v>
      </c>
      <c r="S182" t="s">
        <v>336</v>
      </c>
      <c r="T182">
        <v>28</v>
      </c>
      <c r="U182">
        <v>32</v>
      </c>
      <c r="V182" t="s">
        <v>79</v>
      </c>
      <c r="W182" t="s">
        <v>80</v>
      </c>
      <c r="X182" t="s">
        <v>332</v>
      </c>
      <c r="Y182" t="s">
        <v>333</v>
      </c>
      <c r="Z182" t="s">
        <v>43</v>
      </c>
    </row>
    <row r="183" spans="1:26" x14ac:dyDescent="0.25">
      <c r="A183" t="s">
        <v>72</v>
      </c>
      <c r="B183" t="s">
        <v>73</v>
      </c>
      <c r="C183" t="s">
        <v>29</v>
      </c>
      <c r="D183" t="s">
        <v>30</v>
      </c>
      <c r="E183" t="s">
        <v>74</v>
      </c>
      <c r="F183" t="s">
        <v>72</v>
      </c>
      <c r="G183">
        <v>1</v>
      </c>
      <c r="H183">
        <v>12159129</v>
      </c>
      <c r="I183" t="s">
        <v>329</v>
      </c>
      <c r="J183" t="s">
        <v>33</v>
      </c>
      <c r="K183" s="11">
        <v>32</v>
      </c>
      <c r="L183" s="1">
        <v>69.989999999999995</v>
      </c>
      <c r="M183" s="1">
        <v>27.995999999999999</v>
      </c>
      <c r="N183" s="1">
        <f t="shared" si="5"/>
        <v>895.87199999999996</v>
      </c>
      <c r="O183" s="1">
        <f t="shared" si="4"/>
        <v>2239.6799999999998</v>
      </c>
      <c r="P183" t="s">
        <v>330</v>
      </c>
      <c r="Q183" t="s">
        <v>35</v>
      </c>
      <c r="S183" t="s">
        <v>337</v>
      </c>
      <c r="T183">
        <v>28</v>
      </c>
      <c r="U183">
        <v>30</v>
      </c>
      <c r="V183" t="s">
        <v>79</v>
      </c>
      <c r="W183" t="s">
        <v>80</v>
      </c>
      <c r="X183" t="s">
        <v>332</v>
      </c>
      <c r="Y183" t="s">
        <v>333</v>
      </c>
      <c r="Z183" t="s">
        <v>43</v>
      </c>
    </row>
    <row r="184" spans="1:26" x14ac:dyDescent="0.25">
      <c r="A184" t="s">
        <v>72</v>
      </c>
      <c r="B184" t="s">
        <v>73</v>
      </c>
      <c r="C184" t="s">
        <v>29</v>
      </c>
      <c r="D184" t="s">
        <v>30</v>
      </c>
      <c r="E184" t="s">
        <v>74</v>
      </c>
      <c r="F184" t="s">
        <v>72</v>
      </c>
      <c r="G184">
        <v>1</v>
      </c>
      <c r="H184">
        <v>12159163</v>
      </c>
      <c r="I184" t="s">
        <v>322</v>
      </c>
      <c r="J184" t="s">
        <v>33</v>
      </c>
      <c r="K184" s="11">
        <v>80</v>
      </c>
      <c r="L184" s="1">
        <v>79.989999999999995</v>
      </c>
      <c r="M184" s="1">
        <v>31.995999999999999</v>
      </c>
      <c r="N184" s="1">
        <f t="shared" si="5"/>
        <v>2559.6799999999998</v>
      </c>
      <c r="O184" s="1">
        <f t="shared" si="4"/>
        <v>6399.2</v>
      </c>
      <c r="P184" t="s">
        <v>323</v>
      </c>
      <c r="Q184" t="s">
        <v>324</v>
      </c>
      <c r="S184" t="s">
        <v>338</v>
      </c>
      <c r="T184">
        <v>29</v>
      </c>
      <c r="U184">
        <v>30</v>
      </c>
      <c r="V184" t="s">
        <v>326</v>
      </c>
      <c r="W184" t="s">
        <v>327</v>
      </c>
      <c r="X184" t="s">
        <v>328</v>
      </c>
      <c r="Y184" t="s">
        <v>173</v>
      </c>
      <c r="Z184" t="s">
        <v>43</v>
      </c>
    </row>
    <row r="185" spans="1:26" x14ac:dyDescent="0.25">
      <c r="A185" t="s">
        <v>72</v>
      </c>
      <c r="B185" t="s">
        <v>73</v>
      </c>
      <c r="C185" t="s">
        <v>29</v>
      </c>
      <c r="D185" t="s">
        <v>30</v>
      </c>
      <c r="E185" t="s">
        <v>74</v>
      </c>
      <c r="F185" t="s">
        <v>72</v>
      </c>
      <c r="G185">
        <v>1</v>
      </c>
      <c r="H185">
        <v>12159129</v>
      </c>
      <c r="I185" t="s">
        <v>329</v>
      </c>
      <c r="J185" t="s">
        <v>33</v>
      </c>
      <c r="K185" s="11">
        <v>100</v>
      </c>
      <c r="L185" s="1">
        <v>69.989999999999995</v>
      </c>
      <c r="M185" s="1">
        <v>27.995999999999999</v>
      </c>
      <c r="N185" s="1">
        <f t="shared" si="5"/>
        <v>2799.6</v>
      </c>
      <c r="O185" s="1">
        <f t="shared" si="4"/>
        <v>6998.9999999999991</v>
      </c>
      <c r="P185" t="s">
        <v>330</v>
      </c>
      <c r="Q185" t="s">
        <v>35</v>
      </c>
      <c r="S185" t="s">
        <v>339</v>
      </c>
      <c r="T185">
        <v>29</v>
      </c>
      <c r="U185">
        <v>32</v>
      </c>
      <c r="V185" t="s">
        <v>79</v>
      </c>
      <c r="W185" t="s">
        <v>80</v>
      </c>
      <c r="X185" t="s">
        <v>332</v>
      </c>
      <c r="Y185" t="s">
        <v>333</v>
      </c>
      <c r="Z185" t="s">
        <v>43</v>
      </c>
    </row>
    <row r="186" spans="1:26" x14ac:dyDescent="0.25">
      <c r="A186" t="s">
        <v>72</v>
      </c>
      <c r="B186" t="s">
        <v>73</v>
      </c>
      <c r="C186" t="s">
        <v>29</v>
      </c>
      <c r="D186" t="s">
        <v>30</v>
      </c>
      <c r="E186" t="s">
        <v>74</v>
      </c>
      <c r="F186" t="s">
        <v>72</v>
      </c>
      <c r="G186">
        <v>1</v>
      </c>
      <c r="H186">
        <v>12159129</v>
      </c>
      <c r="I186" t="s">
        <v>329</v>
      </c>
      <c r="J186" t="s">
        <v>33</v>
      </c>
      <c r="K186" s="11">
        <v>18</v>
      </c>
      <c r="L186" s="1">
        <v>69.989999999999995</v>
      </c>
      <c r="M186" s="1">
        <v>27.995999999999999</v>
      </c>
      <c r="N186" s="1">
        <f t="shared" si="5"/>
        <v>503.928</v>
      </c>
      <c r="O186" s="1">
        <f t="shared" si="4"/>
        <v>1259.82</v>
      </c>
      <c r="P186" t="s">
        <v>330</v>
      </c>
      <c r="Q186" t="s">
        <v>35</v>
      </c>
      <c r="S186" t="s">
        <v>340</v>
      </c>
      <c r="T186">
        <v>29</v>
      </c>
      <c r="U186">
        <v>30</v>
      </c>
      <c r="V186" t="s">
        <v>79</v>
      </c>
      <c r="W186" t="s">
        <v>80</v>
      </c>
      <c r="X186" t="s">
        <v>332</v>
      </c>
      <c r="Y186" t="s">
        <v>333</v>
      </c>
      <c r="Z186" t="s">
        <v>43</v>
      </c>
    </row>
    <row r="187" spans="1:26" x14ac:dyDescent="0.25">
      <c r="A187" t="s">
        <v>72</v>
      </c>
      <c r="B187" t="s">
        <v>73</v>
      </c>
      <c r="C187" t="s">
        <v>29</v>
      </c>
      <c r="D187" t="s">
        <v>30</v>
      </c>
      <c r="E187" t="s">
        <v>74</v>
      </c>
      <c r="F187" t="s">
        <v>72</v>
      </c>
      <c r="G187">
        <v>1</v>
      </c>
      <c r="H187">
        <v>12160112</v>
      </c>
      <c r="I187" t="s">
        <v>341</v>
      </c>
      <c r="J187" t="s">
        <v>33</v>
      </c>
      <c r="K187" s="11">
        <v>54</v>
      </c>
      <c r="L187" s="1">
        <v>69.989999999999995</v>
      </c>
      <c r="M187" s="1">
        <v>27.995999999999999</v>
      </c>
      <c r="N187" s="1">
        <f t="shared" si="5"/>
        <v>1511.7839999999999</v>
      </c>
      <c r="O187" s="1">
        <f t="shared" si="4"/>
        <v>3779.4599999999996</v>
      </c>
      <c r="P187" t="s">
        <v>342</v>
      </c>
      <c r="Q187" t="s">
        <v>171</v>
      </c>
      <c r="S187" t="s">
        <v>343</v>
      </c>
      <c r="T187">
        <v>29</v>
      </c>
      <c r="U187">
        <v>32</v>
      </c>
      <c r="V187" t="s">
        <v>79</v>
      </c>
      <c r="W187" t="s">
        <v>80</v>
      </c>
      <c r="X187" t="s">
        <v>41</v>
      </c>
      <c r="Y187" t="s">
        <v>173</v>
      </c>
      <c r="Z187" t="s">
        <v>83</v>
      </c>
    </row>
    <row r="188" spans="1:26" x14ac:dyDescent="0.25">
      <c r="A188" t="s">
        <v>72</v>
      </c>
      <c r="B188" t="s">
        <v>73</v>
      </c>
      <c r="C188" t="s">
        <v>29</v>
      </c>
      <c r="D188" t="s">
        <v>30</v>
      </c>
      <c r="E188" t="s">
        <v>74</v>
      </c>
      <c r="F188" t="s">
        <v>72</v>
      </c>
      <c r="G188">
        <v>1</v>
      </c>
      <c r="H188">
        <v>12159163</v>
      </c>
      <c r="I188" t="s">
        <v>322</v>
      </c>
      <c r="J188" t="s">
        <v>33</v>
      </c>
      <c r="K188" s="11">
        <v>40</v>
      </c>
      <c r="L188" s="1">
        <v>79.989999999999995</v>
      </c>
      <c r="M188" s="1">
        <v>31.995999999999999</v>
      </c>
      <c r="N188" s="1">
        <f t="shared" si="5"/>
        <v>1279.8399999999999</v>
      </c>
      <c r="O188" s="1">
        <f t="shared" si="4"/>
        <v>3199.6</v>
      </c>
      <c r="P188" t="s">
        <v>323</v>
      </c>
      <c r="Q188" t="s">
        <v>324</v>
      </c>
      <c r="S188" t="s">
        <v>344</v>
      </c>
      <c r="T188">
        <v>30</v>
      </c>
      <c r="U188">
        <v>32</v>
      </c>
      <c r="V188" t="s">
        <v>326</v>
      </c>
      <c r="W188" t="s">
        <v>327</v>
      </c>
      <c r="X188" t="s">
        <v>328</v>
      </c>
      <c r="Y188" t="s">
        <v>173</v>
      </c>
      <c r="Z188" t="s">
        <v>43</v>
      </c>
    </row>
    <row r="189" spans="1:26" x14ac:dyDescent="0.25">
      <c r="A189" t="s">
        <v>72</v>
      </c>
      <c r="B189" t="s">
        <v>73</v>
      </c>
      <c r="C189" t="s">
        <v>29</v>
      </c>
      <c r="D189" t="s">
        <v>30</v>
      </c>
      <c r="E189" t="s">
        <v>74</v>
      </c>
      <c r="F189" t="s">
        <v>72</v>
      </c>
      <c r="G189">
        <v>1</v>
      </c>
      <c r="H189">
        <v>12159163</v>
      </c>
      <c r="I189" t="s">
        <v>322</v>
      </c>
      <c r="J189" t="s">
        <v>33</v>
      </c>
      <c r="K189" s="11">
        <v>40</v>
      </c>
      <c r="L189" s="1">
        <v>79.989999999999995</v>
      </c>
      <c r="M189" s="1">
        <v>31.995999999999999</v>
      </c>
      <c r="N189" s="1">
        <f t="shared" si="5"/>
        <v>1279.8399999999999</v>
      </c>
      <c r="O189" s="1">
        <f t="shared" si="4"/>
        <v>3199.6</v>
      </c>
      <c r="P189" t="s">
        <v>323</v>
      </c>
      <c r="Q189" t="s">
        <v>324</v>
      </c>
      <c r="S189" t="s">
        <v>345</v>
      </c>
      <c r="T189">
        <v>30</v>
      </c>
      <c r="U189">
        <v>30</v>
      </c>
      <c r="V189" t="s">
        <v>326</v>
      </c>
      <c r="W189" t="s">
        <v>327</v>
      </c>
      <c r="X189" t="s">
        <v>328</v>
      </c>
      <c r="Y189" t="s">
        <v>173</v>
      </c>
      <c r="Z189" t="s">
        <v>43</v>
      </c>
    </row>
    <row r="190" spans="1:26" x14ac:dyDescent="0.25">
      <c r="A190" t="s">
        <v>72</v>
      </c>
      <c r="B190" t="s">
        <v>73</v>
      </c>
      <c r="C190" t="s">
        <v>29</v>
      </c>
      <c r="D190" t="s">
        <v>30</v>
      </c>
      <c r="E190" t="s">
        <v>74</v>
      </c>
      <c r="F190" t="s">
        <v>72</v>
      </c>
      <c r="G190">
        <v>1</v>
      </c>
      <c r="H190">
        <v>12159129</v>
      </c>
      <c r="I190" t="s">
        <v>329</v>
      </c>
      <c r="J190" t="s">
        <v>33</v>
      </c>
      <c r="K190" s="11">
        <v>28</v>
      </c>
      <c r="L190" s="1">
        <v>69.989999999999995</v>
      </c>
      <c r="M190" s="1">
        <v>27.995999999999999</v>
      </c>
      <c r="N190" s="1">
        <f t="shared" si="5"/>
        <v>783.88799999999992</v>
      </c>
      <c r="O190" s="1">
        <f t="shared" si="4"/>
        <v>1959.7199999999998</v>
      </c>
      <c r="P190" t="s">
        <v>330</v>
      </c>
      <c r="Q190" t="s">
        <v>35</v>
      </c>
      <c r="S190" t="s">
        <v>346</v>
      </c>
      <c r="T190">
        <v>30</v>
      </c>
      <c r="U190">
        <v>32</v>
      </c>
      <c r="V190" t="s">
        <v>79</v>
      </c>
      <c r="W190" t="s">
        <v>80</v>
      </c>
      <c r="X190" t="s">
        <v>332</v>
      </c>
      <c r="Y190" t="s">
        <v>333</v>
      </c>
      <c r="Z190" t="s">
        <v>43</v>
      </c>
    </row>
    <row r="191" spans="1:26" x14ac:dyDescent="0.25">
      <c r="A191" t="s">
        <v>72</v>
      </c>
      <c r="B191" t="s">
        <v>73</v>
      </c>
      <c r="C191" t="s">
        <v>29</v>
      </c>
      <c r="D191" t="s">
        <v>30</v>
      </c>
      <c r="E191" t="s">
        <v>74</v>
      </c>
      <c r="F191" t="s">
        <v>72</v>
      </c>
      <c r="G191">
        <v>1</v>
      </c>
      <c r="H191">
        <v>12160112</v>
      </c>
      <c r="I191" t="s">
        <v>341</v>
      </c>
      <c r="J191" t="s">
        <v>33</v>
      </c>
      <c r="K191" s="11">
        <v>52</v>
      </c>
      <c r="L191" s="1">
        <v>69.989999999999995</v>
      </c>
      <c r="M191" s="1">
        <v>27.995999999999999</v>
      </c>
      <c r="N191" s="1">
        <f t="shared" si="5"/>
        <v>1455.7919999999999</v>
      </c>
      <c r="O191" s="1">
        <f t="shared" si="4"/>
        <v>3639.4799999999996</v>
      </c>
      <c r="P191" t="s">
        <v>342</v>
      </c>
      <c r="Q191" t="s">
        <v>171</v>
      </c>
      <c r="S191" t="s">
        <v>347</v>
      </c>
      <c r="T191">
        <v>30</v>
      </c>
      <c r="U191">
        <v>30</v>
      </c>
      <c r="V191" t="s">
        <v>79</v>
      </c>
      <c r="W191" t="s">
        <v>80</v>
      </c>
      <c r="X191" t="s">
        <v>41</v>
      </c>
      <c r="Y191" t="s">
        <v>173</v>
      </c>
      <c r="Z191" t="s">
        <v>83</v>
      </c>
    </row>
    <row r="192" spans="1:26" x14ac:dyDescent="0.25">
      <c r="A192" t="s">
        <v>72</v>
      </c>
      <c r="B192" t="s">
        <v>73</v>
      </c>
      <c r="C192" t="s">
        <v>29</v>
      </c>
      <c r="D192" t="s">
        <v>30</v>
      </c>
      <c r="E192" t="s">
        <v>74</v>
      </c>
      <c r="F192" t="s">
        <v>72</v>
      </c>
      <c r="G192">
        <v>1</v>
      </c>
      <c r="H192">
        <v>12160112</v>
      </c>
      <c r="I192" t="s">
        <v>341</v>
      </c>
      <c r="J192" t="s">
        <v>33</v>
      </c>
      <c r="K192" s="11">
        <v>101</v>
      </c>
      <c r="L192" s="1">
        <v>69.989999999999995</v>
      </c>
      <c r="M192" s="1">
        <v>27.995999999999999</v>
      </c>
      <c r="N192" s="1">
        <f t="shared" si="5"/>
        <v>2827.596</v>
      </c>
      <c r="O192" s="1">
        <f t="shared" si="4"/>
        <v>7068.99</v>
      </c>
      <c r="P192" t="s">
        <v>342</v>
      </c>
      <c r="Q192" t="s">
        <v>171</v>
      </c>
      <c r="S192" t="s">
        <v>348</v>
      </c>
      <c r="T192">
        <v>30</v>
      </c>
      <c r="U192">
        <v>32</v>
      </c>
      <c r="V192" t="s">
        <v>79</v>
      </c>
      <c r="W192" t="s">
        <v>80</v>
      </c>
      <c r="X192" t="s">
        <v>41</v>
      </c>
      <c r="Y192" t="s">
        <v>173</v>
      </c>
      <c r="Z192" t="s">
        <v>83</v>
      </c>
    </row>
    <row r="193" spans="1:26" x14ac:dyDescent="0.25">
      <c r="A193" t="s">
        <v>72</v>
      </c>
      <c r="B193" t="s">
        <v>73</v>
      </c>
      <c r="C193" t="s">
        <v>29</v>
      </c>
      <c r="D193" t="s">
        <v>30</v>
      </c>
      <c r="E193" t="s">
        <v>74</v>
      </c>
      <c r="F193" t="s">
        <v>72</v>
      </c>
      <c r="G193">
        <v>1</v>
      </c>
      <c r="H193">
        <v>12160112</v>
      </c>
      <c r="I193" t="s">
        <v>341</v>
      </c>
      <c r="J193" t="s">
        <v>33</v>
      </c>
      <c r="K193" s="11">
        <v>35</v>
      </c>
      <c r="L193" s="1">
        <v>69.989999999999995</v>
      </c>
      <c r="M193" s="1">
        <v>27.995999999999999</v>
      </c>
      <c r="N193" s="1">
        <f t="shared" si="5"/>
        <v>979.8599999999999</v>
      </c>
      <c r="O193" s="1">
        <f t="shared" si="4"/>
        <v>2449.6499999999996</v>
      </c>
      <c r="P193" t="s">
        <v>342</v>
      </c>
      <c r="Q193" t="s">
        <v>171</v>
      </c>
      <c r="S193" t="s">
        <v>349</v>
      </c>
      <c r="T193">
        <v>30</v>
      </c>
      <c r="U193">
        <v>34</v>
      </c>
      <c r="V193" t="s">
        <v>79</v>
      </c>
      <c r="W193" t="s">
        <v>80</v>
      </c>
      <c r="X193" t="s">
        <v>41</v>
      </c>
      <c r="Y193" t="s">
        <v>173</v>
      </c>
      <c r="Z193" t="s">
        <v>83</v>
      </c>
    </row>
    <row r="194" spans="1:26" x14ac:dyDescent="0.25">
      <c r="A194" t="s">
        <v>72</v>
      </c>
      <c r="B194" t="s">
        <v>73</v>
      </c>
      <c r="C194" t="s">
        <v>29</v>
      </c>
      <c r="D194" t="s">
        <v>30</v>
      </c>
      <c r="E194" t="s">
        <v>74</v>
      </c>
      <c r="F194" t="s">
        <v>72</v>
      </c>
      <c r="G194">
        <v>1</v>
      </c>
      <c r="H194">
        <v>12159129</v>
      </c>
      <c r="I194" t="s">
        <v>329</v>
      </c>
      <c r="J194" t="s">
        <v>33</v>
      </c>
      <c r="K194" s="11">
        <v>30</v>
      </c>
      <c r="L194" s="1">
        <v>69.989999999999995</v>
      </c>
      <c r="M194" s="1">
        <v>27.995999999999999</v>
      </c>
      <c r="N194" s="1">
        <f t="shared" si="5"/>
        <v>839.88</v>
      </c>
      <c r="O194" s="1">
        <f t="shared" ref="O194:O257" si="6">K194*L194</f>
        <v>2099.6999999999998</v>
      </c>
      <c r="P194" t="s">
        <v>330</v>
      </c>
      <c r="Q194" t="s">
        <v>35</v>
      </c>
      <c r="S194" t="s">
        <v>350</v>
      </c>
      <c r="T194">
        <v>31</v>
      </c>
      <c r="U194">
        <v>34</v>
      </c>
      <c r="V194" t="s">
        <v>79</v>
      </c>
      <c r="W194" t="s">
        <v>80</v>
      </c>
      <c r="X194" t="s">
        <v>332</v>
      </c>
      <c r="Y194" t="s">
        <v>333</v>
      </c>
      <c r="Z194" t="s">
        <v>43</v>
      </c>
    </row>
    <row r="195" spans="1:26" x14ac:dyDescent="0.25">
      <c r="A195" t="s">
        <v>72</v>
      </c>
      <c r="B195" t="s">
        <v>73</v>
      </c>
      <c r="C195" t="s">
        <v>29</v>
      </c>
      <c r="D195" t="s">
        <v>30</v>
      </c>
      <c r="E195" t="s">
        <v>74</v>
      </c>
      <c r="F195" t="s">
        <v>72</v>
      </c>
      <c r="G195">
        <v>1</v>
      </c>
      <c r="H195">
        <v>12159129</v>
      </c>
      <c r="I195" t="s">
        <v>329</v>
      </c>
      <c r="J195" t="s">
        <v>33</v>
      </c>
      <c r="K195" s="11">
        <v>100</v>
      </c>
      <c r="L195" s="1">
        <v>69.989999999999995</v>
      </c>
      <c r="M195" s="1">
        <v>27.995999999999999</v>
      </c>
      <c r="N195" s="1">
        <f t="shared" ref="N195:N258" si="7">M195*K195</f>
        <v>2799.6</v>
      </c>
      <c r="O195" s="1">
        <f t="shared" si="6"/>
        <v>6998.9999999999991</v>
      </c>
      <c r="P195" t="s">
        <v>330</v>
      </c>
      <c r="Q195" t="s">
        <v>35</v>
      </c>
      <c r="S195" t="s">
        <v>351</v>
      </c>
      <c r="T195">
        <v>31</v>
      </c>
      <c r="U195">
        <v>32</v>
      </c>
      <c r="V195" t="s">
        <v>79</v>
      </c>
      <c r="W195" t="s">
        <v>80</v>
      </c>
      <c r="X195" t="s">
        <v>332</v>
      </c>
      <c r="Y195" t="s">
        <v>333</v>
      </c>
      <c r="Z195" t="s">
        <v>43</v>
      </c>
    </row>
    <row r="196" spans="1:26" x14ac:dyDescent="0.25">
      <c r="A196" t="s">
        <v>72</v>
      </c>
      <c r="B196" t="s">
        <v>73</v>
      </c>
      <c r="C196" t="s">
        <v>29</v>
      </c>
      <c r="D196" t="s">
        <v>30</v>
      </c>
      <c r="E196" t="s">
        <v>74</v>
      </c>
      <c r="F196" t="s">
        <v>72</v>
      </c>
      <c r="G196">
        <v>1</v>
      </c>
      <c r="H196">
        <v>12159129</v>
      </c>
      <c r="I196" t="s">
        <v>329</v>
      </c>
      <c r="J196" t="s">
        <v>33</v>
      </c>
      <c r="K196" s="11">
        <v>22</v>
      </c>
      <c r="L196" s="1">
        <v>69.989999999999995</v>
      </c>
      <c r="M196" s="1">
        <v>27.995999999999999</v>
      </c>
      <c r="N196" s="1">
        <f t="shared" si="7"/>
        <v>615.91199999999992</v>
      </c>
      <c r="O196" s="1">
        <f t="shared" si="6"/>
        <v>1539.78</v>
      </c>
      <c r="P196" t="s">
        <v>330</v>
      </c>
      <c r="Q196" t="s">
        <v>35</v>
      </c>
      <c r="S196" t="s">
        <v>352</v>
      </c>
      <c r="T196">
        <v>31</v>
      </c>
      <c r="U196">
        <v>30</v>
      </c>
      <c r="V196" t="s">
        <v>79</v>
      </c>
      <c r="W196" t="s">
        <v>80</v>
      </c>
      <c r="X196" t="s">
        <v>332</v>
      </c>
      <c r="Y196" t="s">
        <v>333</v>
      </c>
      <c r="Z196" t="s">
        <v>43</v>
      </c>
    </row>
    <row r="197" spans="1:26" x14ac:dyDescent="0.25">
      <c r="A197" t="s">
        <v>72</v>
      </c>
      <c r="B197" t="s">
        <v>73</v>
      </c>
      <c r="C197" t="s">
        <v>29</v>
      </c>
      <c r="D197" t="s">
        <v>30</v>
      </c>
      <c r="E197" t="s">
        <v>74</v>
      </c>
      <c r="F197" t="s">
        <v>72</v>
      </c>
      <c r="G197">
        <v>1</v>
      </c>
      <c r="H197">
        <v>12159163</v>
      </c>
      <c r="I197" t="s">
        <v>322</v>
      </c>
      <c r="J197" t="s">
        <v>33</v>
      </c>
      <c r="K197" s="11">
        <v>50</v>
      </c>
      <c r="L197" s="1">
        <v>79.989999999999995</v>
      </c>
      <c r="M197" s="1">
        <v>31.995999999999999</v>
      </c>
      <c r="N197" s="1">
        <f t="shared" si="7"/>
        <v>1599.8</v>
      </c>
      <c r="O197" s="1">
        <f t="shared" si="6"/>
        <v>3999.4999999999995</v>
      </c>
      <c r="P197" t="s">
        <v>323</v>
      </c>
      <c r="Q197" t="s">
        <v>324</v>
      </c>
      <c r="S197" t="s">
        <v>353</v>
      </c>
      <c r="T197">
        <v>31</v>
      </c>
      <c r="U197">
        <v>32</v>
      </c>
      <c r="V197" t="s">
        <v>326</v>
      </c>
      <c r="W197" t="s">
        <v>327</v>
      </c>
      <c r="X197" t="s">
        <v>328</v>
      </c>
      <c r="Y197" t="s">
        <v>173</v>
      </c>
      <c r="Z197" t="s">
        <v>43</v>
      </c>
    </row>
    <row r="198" spans="1:26" x14ac:dyDescent="0.25">
      <c r="A198" t="s">
        <v>72</v>
      </c>
      <c r="B198" t="s">
        <v>73</v>
      </c>
      <c r="C198" t="s">
        <v>29</v>
      </c>
      <c r="D198" t="s">
        <v>30</v>
      </c>
      <c r="E198" t="s">
        <v>74</v>
      </c>
      <c r="F198" t="s">
        <v>72</v>
      </c>
      <c r="G198">
        <v>1</v>
      </c>
      <c r="H198">
        <v>12159163</v>
      </c>
      <c r="I198" t="s">
        <v>322</v>
      </c>
      <c r="J198" t="s">
        <v>33</v>
      </c>
      <c r="K198" s="11">
        <v>50</v>
      </c>
      <c r="L198" s="1">
        <v>79.989999999999995</v>
      </c>
      <c r="M198" s="1">
        <v>31.995999999999999</v>
      </c>
      <c r="N198" s="1">
        <f t="shared" si="7"/>
        <v>1599.8</v>
      </c>
      <c r="O198" s="1">
        <f t="shared" si="6"/>
        <v>3999.4999999999995</v>
      </c>
      <c r="P198" t="s">
        <v>323</v>
      </c>
      <c r="Q198" t="s">
        <v>324</v>
      </c>
      <c r="S198" t="s">
        <v>354</v>
      </c>
      <c r="T198">
        <v>31</v>
      </c>
      <c r="U198">
        <v>30</v>
      </c>
      <c r="V198" t="s">
        <v>326</v>
      </c>
      <c r="W198" t="s">
        <v>327</v>
      </c>
      <c r="X198" t="s">
        <v>328</v>
      </c>
      <c r="Y198" t="s">
        <v>173</v>
      </c>
      <c r="Z198" t="s">
        <v>43</v>
      </c>
    </row>
    <row r="199" spans="1:26" x14ac:dyDescent="0.25">
      <c r="A199" t="s">
        <v>72</v>
      </c>
      <c r="B199" t="s">
        <v>73</v>
      </c>
      <c r="C199" t="s">
        <v>29</v>
      </c>
      <c r="D199" t="s">
        <v>30</v>
      </c>
      <c r="E199" t="s">
        <v>74</v>
      </c>
      <c r="F199" t="s">
        <v>72</v>
      </c>
      <c r="G199">
        <v>1</v>
      </c>
      <c r="H199">
        <v>12160112</v>
      </c>
      <c r="I199" t="s">
        <v>341</v>
      </c>
      <c r="J199" t="s">
        <v>33</v>
      </c>
      <c r="K199" s="11">
        <v>25</v>
      </c>
      <c r="L199" s="1">
        <v>69.989999999999995</v>
      </c>
      <c r="M199" s="1">
        <v>27.995999999999999</v>
      </c>
      <c r="N199" s="1">
        <f t="shared" si="7"/>
        <v>699.9</v>
      </c>
      <c r="O199" s="1">
        <f t="shared" si="6"/>
        <v>1749.7499999999998</v>
      </c>
      <c r="P199" t="s">
        <v>342</v>
      </c>
      <c r="Q199" t="s">
        <v>171</v>
      </c>
      <c r="S199" t="s">
        <v>355</v>
      </c>
      <c r="T199">
        <v>31</v>
      </c>
      <c r="U199">
        <v>30</v>
      </c>
      <c r="V199" t="s">
        <v>79</v>
      </c>
      <c r="W199" t="s">
        <v>80</v>
      </c>
      <c r="X199" t="s">
        <v>41</v>
      </c>
      <c r="Y199" t="s">
        <v>173</v>
      </c>
      <c r="Z199" t="s">
        <v>83</v>
      </c>
    </row>
    <row r="200" spans="1:26" x14ac:dyDescent="0.25">
      <c r="A200" t="s">
        <v>72</v>
      </c>
      <c r="B200" t="s">
        <v>73</v>
      </c>
      <c r="C200" t="s">
        <v>29</v>
      </c>
      <c r="D200" t="s">
        <v>30</v>
      </c>
      <c r="E200" t="s">
        <v>74</v>
      </c>
      <c r="F200" t="s">
        <v>72</v>
      </c>
      <c r="G200">
        <v>1</v>
      </c>
      <c r="H200">
        <v>12160112</v>
      </c>
      <c r="I200" t="s">
        <v>341</v>
      </c>
      <c r="J200" t="s">
        <v>33</v>
      </c>
      <c r="K200" s="11">
        <v>4</v>
      </c>
      <c r="L200" s="1">
        <v>69.989999999999995</v>
      </c>
      <c r="M200" s="1">
        <v>27.995999999999999</v>
      </c>
      <c r="N200" s="1">
        <f t="shared" si="7"/>
        <v>111.98399999999999</v>
      </c>
      <c r="O200" s="1">
        <f t="shared" si="6"/>
        <v>279.95999999999998</v>
      </c>
      <c r="P200" t="s">
        <v>342</v>
      </c>
      <c r="Q200" t="s">
        <v>171</v>
      </c>
      <c r="S200" t="s">
        <v>356</v>
      </c>
      <c r="T200">
        <v>31</v>
      </c>
      <c r="U200">
        <v>32</v>
      </c>
      <c r="V200" t="s">
        <v>79</v>
      </c>
      <c r="W200" t="s">
        <v>80</v>
      </c>
      <c r="X200" t="s">
        <v>41</v>
      </c>
      <c r="Y200" t="s">
        <v>173</v>
      </c>
      <c r="Z200" t="s">
        <v>83</v>
      </c>
    </row>
    <row r="201" spans="1:26" x14ac:dyDescent="0.25">
      <c r="A201" t="s">
        <v>72</v>
      </c>
      <c r="B201" t="s">
        <v>73</v>
      </c>
      <c r="C201" t="s">
        <v>29</v>
      </c>
      <c r="D201" t="s">
        <v>30</v>
      </c>
      <c r="E201" t="s">
        <v>74</v>
      </c>
      <c r="F201" t="s">
        <v>72</v>
      </c>
      <c r="G201">
        <v>1</v>
      </c>
      <c r="H201">
        <v>12159129</v>
      </c>
      <c r="I201" t="s">
        <v>329</v>
      </c>
      <c r="J201" t="s">
        <v>33</v>
      </c>
      <c r="K201" s="11">
        <v>6</v>
      </c>
      <c r="L201" s="1">
        <v>69.989999999999995</v>
      </c>
      <c r="M201" s="1">
        <v>27.995999999999999</v>
      </c>
      <c r="N201" s="1">
        <f t="shared" si="7"/>
        <v>167.976</v>
      </c>
      <c r="O201" s="1">
        <f t="shared" si="6"/>
        <v>419.93999999999994</v>
      </c>
      <c r="P201" t="s">
        <v>330</v>
      </c>
      <c r="Q201" t="s">
        <v>35</v>
      </c>
      <c r="S201" t="s">
        <v>357</v>
      </c>
      <c r="T201">
        <v>32</v>
      </c>
      <c r="U201">
        <v>34</v>
      </c>
      <c r="V201" t="s">
        <v>79</v>
      </c>
      <c r="W201" t="s">
        <v>80</v>
      </c>
      <c r="X201" t="s">
        <v>332</v>
      </c>
      <c r="Y201" t="s">
        <v>333</v>
      </c>
      <c r="Z201" t="s">
        <v>43</v>
      </c>
    </row>
    <row r="202" spans="1:26" x14ac:dyDescent="0.25">
      <c r="A202" t="s">
        <v>72</v>
      </c>
      <c r="B202" t="s">
        <v>73</v>
      </c>
      <c r="C202" t="s">
        <v>29</v>
      </c>
      <c r="D202" t="s">
        <v>30</v>
      </c>
      <c r="E202" t="s">
        <v>74</v>
      </c>
      <c r="F202" t="s">
        <v>72</v>
      </c>
      <c r="G202">
        <v>1</v>
      </c>
      <c r="H202">
        <v>12159129</v>
      </c>
      <c r="I202" t="s">
        <v>329</v>
      </c>
      <c r="J202" t="s">
        <v>33</v>
      </c>
      <c r="K202" s="11">
        <v>22</v>
      </c>
      <c r="L202" s="1">
        <v>69.989999999999995</v>
      </c>
      <c r="M202" s="1">
        <v>27.995999999999999</v>
      </c>
      <c r="N202" s="1">
        <f t="shared" si="7"/>
        <v>615.91199999999992</v>
      </c>
      <c r="O202" s="1">
        <f t="shared" si="6"/>
        <v>1539.78</v>
      </c>
      <c r="P202" t="s">
        <v>330</v>
      </c>
      <c r="Q202" t="s">
        <v>35</v>
      </c>
      <c r="S202" t="s">
        <v>358</v>
      </c>
      <c r="T202">
        <v>32</v>
      </c>
      <c r="U202">
        <v>30</v>
      </c>
      <c r="V202" t="s">
        <v>79</v>
      </c>
      <c r="W202" t="s">
        <v>80</v>
      </c>
      <c r="X202" t="s">
        <v>332</v>
      </c>
      <c r="Y202" t="s">
        <v>333</v>
      </c>
      <c r="Z202" t="s">
        <v>43</v>
      </c>
    </row>
    <row r="203" spans="1:26" x14ac:dyDescent="0.25">
      <c r="A203" t="s">
        <v>72</v>
      </c>
      <c r="B203" t="s">
        <v>73</v>
      </c>
      <c r="C203" t="s">
        <v>29</v>
      </c>
      <c r="D203" t="s">
        <v>30</v>
      </c>
      <c r="E203" t="s">
        <v>74</v>
      </c>
      <c r="F203" t="s">
        <v>72</v>
      </c>
      <c r="G203">
        <v>1</v>
      </c>
      <c r="H203">
        <v>12159129</v>
      </c>
      <c r="I203" t="s">
        <v>329</v>
      </c>
      <c r="J203" t="s">
        <v>33</v>
      </c>
      <c r="K203" s="11">
        <v>18</v>
      </c>
      <c r="L203" s="1">
        <v>69.989999999999995</v>
      </c>
      <c r="M203" s="1">
        <v>27.995999999999999</v>
      </c>
      <c r="N203" s="1">
        <f t="shared" si="7"/>
        <v>503.928</v>
      </c>
      <c r="O203" s="1">
        <f t="shared" si="6"/>
        <v>1259.82</v>
      </c>
      <c r="P203" t="s">
        <v>330</v>
      </c>
      <c r="Q203" t="s">
        <v>35</v>
      </c>
      <c r="S203" t="s">
        <v>359</v>
      </c>
      <c r="T203">
        <v>32</v>
      </c>
      <c r="U203">
        <v>36</v>
      </c>
      <c r="V203" t="s">
        <v>79</v>
      </c>
      <c r="W203" t="s">
        <v>80</v>
      </c>
      <c r="X203" t="s">
        <v>332</v>
      </c>
      <c r="Y203" t="s">
        <v>333</v>
      </c>
      <c r="Z203" t="s">
        <v>43</v>
      </c>
    </row>
    <row r="204" spans="1:26" x14ac:dyDescent="0.25">
      <c r="A204" t="s">
        <v>72</v>
      </c>
      <c r="B204" t="s">
        <v>73</v>
      </c>
      <c r="C204" t="s">
        <v>29</v>
      </c>
      <c r="D204" t="s">
        <v>30</v>
      </c>
      <c r="E204" t="s">
        <v>74</v>
      </c>
      <c r="F204" t="s">
        <v>72</v>
      </c>
      <c r="G204">
        <v>1</v>
      </c>
      <c r="H204">
        <v>12160112</v>
      </c>
      <c r="I204" t="s">
        <v>341</v>
      </c>
      <c r="J204" t="s">
        <v>33</v>
      </c>
      <c r="K204" s="11">
        <v>120</v>
      </c>
      <c r="L204" s="1">
        <v>69.989999999999995</v>
      </c>
      <c r="M204" s="1">
        <v>27.995999999999999</v>
      </c>
      <c r="N204" s="1">
        <f t="shared" si="7"/>
        <v>3359.52</v>
      </c>
      <c r="O204" s="1">
        <f t="shared" si="6"/>
        <v>8398.7999999999993</v>
      </c>
      <c r="P204" t="s">
        <v>342</v>
      </c>
      <c r="Q204" t="s">
        <v>171</v>
      </c>
      <c r="S204" t="s">
        <v>360</v>
      </c>
      <c r="T204">
        <v>32</v>
      </c>
      <c r="U204">
        <v>30</v>
      </c>
      <c r="V204" t="s">
        <v>79</v>
      </c>
      <c r="W204" t="s">
        <v>80</v>
      </c>
      <c r="X204" t="s">
        <v>41</v>
      </c>
      <c r="Y204" t="s">
        <v>173</v>
      </c>
      <c r="Z204" t="s">
        <v>83</v>
      </c>
    </row>
    <row r="205" spans="1:26" x14ac:dyDescent="0.25">
      <c r="A205" t="s">
        <v>72</v>
      </c>
      <c r="B205" t="s">
        <v>73</v>
      </c>
      <c r="C205" t="s">
        <v>29</v>
      </c>
      <c r="D205" t="s">
        <v>30</v>
      </c>
      <c r="E205" t="s">
        <v>74</v>
      </c>
      <c r="F205" t="s">
        <v>72</v>
      </c>
      <c r="G205">
        <v>1</v>
      </c>
      <c r="H205">
        <v>12160112</v>
      </c>
      <c r="I205" t="s">
        <v>341</v>
      </c>
      <c r="J205" t="s">
        <v>33</v>
      </c>
      <c r="K205" s="11">
        <v>243</v>
      </c>
      <c r="L205" s="1">
        <v>69.989999999999995</v>
      </c>
      <c r="M205" s="1">
        <v>27.995999999999999</v>
      </c>
      <c r="N205" s="1">
        <f t="shared" si="7"/>
        <v>6803.0279999999993</v>
      </c>
      <c r="O205" s="1">
        <f t="shared" si="6"/>
        <v>17007.57</v>
      </c>
      <c r="P205" t="s">
        <v>342</v>
      </c>
      <c r="Q205" t="s">
        <v>171</v>
      </c>
      <c r="S205" t="s">
        <v>361</v>
      </c>
      <c r="T205">
        <v>32</v>
      </c>
      <c r="U205">
        <v>32</v>
      </c>
      <c r="V205" t="s">
        <v>79</v>
      </c>
      <c r="W205" t="s">
        <v>80</v>
      </c>
      <c r="X205" t="s">
        <v>41</v>
      </c>
      <c r="Y205" t="s">
        <v>173</v>
      </c>
      <c r="Z205" t="s">
        <v>83</v>
      </c>
    </row>
    <row r="206" spans="1:26" x14ac:dyDescent="0.25">
      <c r="A206" t="s">
        <v>72</v>
      </c>
      <c r="B206" t="s">
        <v>73</v>
      </c>
      <c r="C206" t="s">
        <v>29</v>
      </c>
      <c r="D206" t="s">
        <v>30</v>
      </c>
      <c r="E206" t="s">
        <v>74</v>
      </c>
      <c r="F206" t="s">
        <v>72</v>
      </c>
      <c r="G206">
        <v>1</v>
      </c>
      <c r="H206">
        <v>12159163</v>
      </c>
      <c r="I206" t="s">
        <v>322</v>
      </c>
      <c r="J206" t="s">
        <v>33</v>
      </c>
      <c r="K206" s="11">
        <v>50</v>
      </c>
      <c r="L206" s="1">
        <v>79.989999999999995</v>
      </c>
      <c r="M206" s="1">
        <v>31.995999999999999</v>
      </c>
      <c r="N206" s="1">
        <f t="shared" si="7"/>
        <v>1599.8</v>
      </c>
      <c r="O206" s="1">
        <f t="shared" si="6"/>
        <v>3999.4999999999995</v>
      </c>
      <c r="P206" t="s">
        <v>323</v>
      </c>
      <c r="Q206" t="s">
        <v>324</v>
      </c>
      <c r="S206" t="s">
        <v>362</v>
      </c>
      <c r="T206">
        <v>32</v>
      </c>
      <c r="U206">
        <v>32</v>
      </c>
      <c r="V206" t="s">
        <v>326</v>
      </c>
      <c r="W206" t="s">
        <v>327</v>
      </c>
      <c r="X206" t="s">
        <v>328</v>
      </c>
      <c r="Y206" t="s">
        <v>173</v>
      </c>
      <c r="Z206" t="s">
        <v>43</v>
      </c>
    </row>
    <row r="207" spans="1:26" x14ac:dyDescent="0.25">
      <c r="A207" t="s">
        <v>72</v>
      </c>
      <c r="B207" t="s">
        <v>73</v>
      </c>
      <c r="C207" t="s">
        <v>29</v>
      </c>
      <c r="D207" t="s">
        <v>30</v>
      </c>
      <c r="E207" t="s">
        <v>74</v>
      </c>
      <c r="F207" t="s">
        <v>72</v>
      </c>
      <c r="G207">
        <v>1</v>
      </c>
      <c r="H207">
        <v>12159163</v>
      </c>
      <c r="I207" t="s">
        <v>322</v>
      </c>
      <c r="J207" t="s">
        <v>33</v>
      </c>
      <c r="K207" s="11">
        <v>50</v>
      </c>
      <c r="L207" s="1">
        <v>79.989999999999995</v>
      </c>
      <c r="M207" s="1">
        <v>31.995999999999999</v>
      </c>
      <c r="N207" s="1">
        <f t="shared" si="7"/>
        <v>1599.8</v>
      </c>
      <c r="O207" s="1">
        <f t="shared" si="6"/>
        <v>3999.4999999999995</v>
      </c>
      <c r="P207" t="s">
        <v>323</v>
      </c>
      <c r="Q207" t="s">
        <v>324</v>
      </c>
      <c r="S207" t="s">
        <v>363</v>
      </c>
      <c r="T207">
        <v>32</v>
      </c>
      <c r="U207">
        <v>30</v>
      </c>
      <c r="V207" t="s">
        <v>326</v>
      </c>
      <c r="W207" t="s">
        <v>327</v>
      </c>
      <c r="X207" t="s">
        <v>328</v>
      </c>
      <c r="Y207" t="s">
        <v>173</v>
      </c>
      <c r="Z207" t="s">
        <v>43</v>
      </c>
    </row>
    <row r="208" spans="1:26" x14ac:dyDescent="0.25">
      <c r="A208" t="s">
        <v>72</v>
      </c>
      <c r="B208" t="s">
        <v>73</v>
      </c>
      <c r="C208" t="s">
        <v>29</v>
      </c>
      <c r="D208" t="s">
        <v>30</v>
      </c>
      <c r="E208" t="s">
        <v>74</v>
      </c>
      <c r="F208" t="s">
        <v>72</v>
      </c>
      <c r="G208">
        <v>1</v>
      </c>
      <c r="H208">
        <v>12159163</v>
      </c>
      <c r="I208" t="s">
        <v>322</v>
      </c>
      <c r="J208" t="s">
        <v>33</v>
      </c>
      <c r="K208" s="11">
        <v>30</v>
      </c>
      <c r="L208" s="1">
        <v>79.989999999999995</v>
      </c>
      <c r="M208" s="1">
        <v>31.995999999999999</v>
      </c>
      <c r="N208" s="1">
        <f t="shared" si="7"/>
        <v>959.88</v>
      </c>
      <c r="O208" s="1">
        <f t="shared" si="6"/>
        <v>2399.6999999999998</v>
      </c>
      <c r="P208" t="s">
        <v>323</v>
      </c>
      <c r="Q208" t="s">
        <v>324</v>
      </c>
      <c r="S208" t="s">
        <v>364</v>
      </c>
      <c r="T208">
        <v>32</v>
      </c>
      <c r="U208">
        <v>36</v>
      </c>
      <c r="V208" t="s">
        <v>326</v>
      </c>
      <c r="W208" t="s">
        <v>327</v>
      </c>
      <c r="X208" t="s">
        <v>328</v>
      </c>
      <c r="Y208" t="s">
        <v>173</v>
      </c>
      <c r="Z208" t="s">
        <v>43</v>
      </c>
    </row>
    <row r="209" spans="1:26" x14ac:dyDescent="0.25">
      <c r="A209" t="s">
        <v>72</v>
      </c>
      <c r="B209" t="s">
        <v>73</v>
      </c>
      <c r="C209" t="s">
        <v>29</v>
      </c>
      <c r="D209" t="s">
        <v>30</v>
      </c>
      <c r="E209" t="s">
        <v>74</v>
      </c>
      <c r="F209" t="s">
        <v>72</v>
      </c>
      <c r="G209">
        <v>1</v>
      </c>
      <c r="H209">
        <v>12159163</v>
      </c>
      <c r="I209" t="s">
        <v>322</v>
      </c>
      <c r="J209" t="s">
        <v>33</v>
      </c>
      <c r="K209" s="11">
        <v>100</v>
      </c>
      <c r="L209" s="1">
        <v>79.989999999999995</v>
      </c>
      <c r="M209" s="1">
        <v>31.995999999999999</v>
      </c>
      <c r="N209" s="1">
        <f t="shared" si="7"/>
        <v>3199.6</v>
      </c>
      <c r="O209" s="1">
        <f t="shared" si="6"/>
        <v>7998.9999999999991</v>
      </c>
      <c r="P209" t="s">
        <v>323</v>
      </c>
      <c r="Q209" t="s">
        <v>324</v>
      </c>
      <c r="S209" t="s">
        <v>365</v>
      </c>
      <c r="T209">
        <v>33</v>
      </c>
      <c r="U209">
        <v>34</v>
      </c>
      <c r="V209" t="s">
        <v>326</v>
      </c>
      <c r="W209" t="s">
        <v>327</v>
      </c>
      <c r="X209" t="s">
        <v>328</v>
      </c>
      <c r="Y209" t="s">
        <v>173</v>
      </c>
      <c r="Z209" t="s">
        <v>43</v>
      </c>
    </row>
    <row r="210" spans="1:26" x14ac:dyDescent="0.25">
      <c r="A210" t="s">
        <v>72</v>
      </c>
      <c r="B210" t="s">
        <v>73</v>
      </c>
      <c r="C210" t="s">
        <v>29</v>
      </c>
      <c r="D210" t="s">
        <v>30</v>
      </c>
      <c r="E210" t="s">
        <v>74</v>
      </c>
      <c r="F210" t="s">
        <v>72</v>
      </c>
      <c r="G210">
        <v>1</v>
      </c>
      <c r="H210">
        <v>12159163</v>
      </c>
      <c r="I210" t="s">
        <v>322</v>
      </c>
      <c r="J210" t="s">
        <v>33</v>
      </c>
      <c r="K210" s="11">
        <v>50</v>
      </c>
      <c r="L210" s="1">
        <v>79.989999999999995</v>
      </c>
      <c r="M210" s="1">
        <v>31.995999999999999</v>
      </c>
      <c r="N210" s="1">
        <f t="shared" si="7"/>
        <v>1599.8</v>
      </c>
      <c r="O210" s="1">
        <f t="shared" si="6"/>
        <v>3999.4999999999995</v>
      </c>
      <c r="P210" t="s">
        <v>323</v>
      </c>
      <c r="Q210" t="s">
        <v>324</v>
      </c>
      <c r="S210" t="s">
        <v>366</v>
      </c>
      <c r="T210">
        <v>33</v>
      </c>
      <c r="U210">
        <v>32</v>
      </c>
      <c r="V210" t="s">
        <v>326</v>
      </c>
      <c r="W210" t="s">
        <v>327</v>
      </c>
      <c r="X210" t="s">
        <v>328</v>
      </c>
      <c r="Y210" t="s">
        <v>173</v>
      </c>
      <c r="Z210" t="s">
        <v>43</v>
      </c>
    </row>
    <row r="211" spans="1:26" x14ac:dyDescent="0.25">
      <c r="A211" t="s">
        <v>72</v>
      </c>
      <c r="B211" t="s">
        <v>73</v>
      </c>
      <c r="C211" t="s">
        <v>29</v>
      </c>
      <c r="D211" t="s">
        <v>30</v>
      </c>
      <c r="E211" t="s">
        <v>74</v>
      </c>
      <c r="F211" t="s">
        <v>72</v>
      </c>
      <c r="G211">
        <v>1</v>
      </c>
      <c r="H211">
        <v>12159163</v>
      </c>
      <c r="I211" t="s">
        <v>322</v>
      </c>
      <c r="J211" t="s">
        <v>33</v>
      </c>
      <c r="K211" s="11">
        <v>40</v>
      </c>
      <c r="L211" s="1">
        <v>79.989999999999995</v>
      </c>
      <c r="M211" s="1">
        <v>31.995999999999999</v>
      </c>
      <c r="N211" s="1">
        <f t="shared" si="7"/>
        <v>1279.8399999999999</v>
      </c>
      <c r="O211" s="1">
        <f t="shared" si="6"/>
        <v>3199.6</v>
      </c>
      <c r="P211" t="s">
        <v>323</v>
      </c>
      <c r="Q211" t="s">
        <v>324</v>
      </c>
      <c r="S211" t="s">
        <v>367</v>
      </c>
      <c r="T211">
        <v>33</v>
      </c>
      <c r="U211">
        <v>30</v>
      </c>
      <c r="V211" t="s">
        <v>326</v>
      </c>
      <c r="W211" t="s">
        <v>327</v>
      </c>
      <c r="X211" t="s">
        <v>328</v>
      </c>
      <c r="Y211" t="s">
        <v>173</v>
      </c>
      <c r="Z211" t="s">
        <v>43</v>
      </c>
    </row>
    <row r="212" spans="1:26" x14ac:dyDescent="0.25">
      <c r="A212" t="s">
        <v>72</v>
      </c>
      <c r="B212" t="s">
        <v>73</v>
      </c>
      <c r="C212" t="s">
        <v>29</v>
      </c>
      <c r="D212" t="s">
        <v>30</v>
      </c>
      <c r="E212" t="s">
        <v>74</v>
      </c>
      <c r="F212" t="s">
        <v>72</v>
      </c>
      <c r="G212">
        <v>1</v>
      </c>
      <c r="H212">
        <v>12159163</v>
      </c>
      <c r="I212" t="s">
        <v>322</v>
      </c>
      <c r="J212" t="s">
        <v>33</v>
      </c>
      <c r="K212" s="11">
        <v>50</v>
      </c>
      <c r="L212" s="1">
        <v>79.989999999999995</v>
      </c>
      <c r="M212" s="1">
        <v>31.995999999999999</v>
      </c>
      <c r="N212" s="1">
        <f t="shared" si="7"/>
        <v>1599.8</v>
      </c>
      <c r="O212" s="1">
        <f t="shared" si="6"/>
        <v>3999.4999999999995</v>
      </c>
      <c r="P212" t="s">
        <v>323</v>
      </c>
      <c r="Q212" t="s">
        <v>324</v>
      </c>
      <c r="S212" t="s">
        <v>368</v>
      </c>
      <c r="T212">
        <v>33</v>
      </c>
      <c r="U212">
        <v>36</v>
      </c>
      <c r="V212" t="s">
        <v>326</v>
      </c>
      <c r="W212" t="s">
        <v>327</v>
      </c>
      <c r="X212" t="s">
        <v>328</v>
      </c>
      <c r="Y212" t="s">
        <v>173</v>
      </c>
      <c r="Z212" t="s">
        <v>43</v>
      </c>
    </row>
    <row r="213" spans="1:26" x14ac:dyDescent="0.25">
      <c r="A213" t="s">
        <v>72</v>
      </c>
      <c r="B213" t="s">
        <v>73</v>
      </c>
      <c r="C213" t="s">
        <v>29</v>
      </c>
      <c r="D213" t="s">
        <v>30</v>
      </c>
      <c r="E213" t="s">
        <v>74</v>
      </c>
      <c r="F213" t="s">
        <v>72</v>
      </c>
      <c r="G213">
        <v>1</v>
      </c>
      <c r="H213">
        <v>12159129</v>
      </c>
      <c r="I213" t="s">
        <v>329</v>
      </c>
      <c r="J213" t="s">
        <v>33</v>
      </c>
      <c r="K213" s="11">
        <v>40</v>
      </c>
      <c r="L213" s="1">
        <v>69.989999999999995</v>
      </c>
      <c r="M213" s="1">
        <v>27.995999999999999</v>
      </c>
      <c r="N213" s="1">
        <f t="shared" si="7"/>
        <v>1119.8399999999999</v>
      </c>
      <c r="O213" s="1">
        <f t="shared" si="6"/>
        <v>2799.6</v>
      </c>
      <c r="P213" t="s">
        <v>330</v>
      </c>
      <c r="Q213" t="s">
        <v>35</v>
      </c>
      <c r="S213" t="s">
        <v>369</v>
      </c>
      <c r="T213">
        <v>33</v>
      </c>
      <c r="U213">
        <v>32</v>
      </c>
      <c r="V213" t="s">
        <v>79</v>
      </c>
      <c r="W213" t="s">
        <v>80</v>
      </c>
      <c r="X213" t="s">
        <v>332</v>
      </c>
      <c r="Y213" t="s">
        <v>333</v>
      </c>
      <c r="Z213" t="s">
        <v>43</v>
      </c>
    </row>
    <row r="214" spans="1:26" x14ac:dyDescent="0.25">
      <c r="A214" t="s">
        <v>72</v>
      </c>
      <c r="B214" t="s">
        <v>73</v>
      </c>
      <c r="C214" t="s">
        <v>29</v>
      </c>
      <c r="D214" t="s">
        <v>30</v>
      </c>
      <c r="E214" t="s">
        <v>74</v>
      </c>
      <c r="F214" t="s">
        <v>72</v>
      </c>
      <c r="G214">
        <v>1</v>
      </c>
      <c r="H214">
        <v>12159129</v>
      </c>
      <c r="I214" t="s">
        <v>329</v>
      </c>
      <c r="J214" t="s">
        <v>33</v>
      </c>
      <c r="K214" s="11">
        <v>25</v>
      </c>
      <c r="L214" s="1">
        <v>69.989999999999995</v>
      </c>
      <c r="M214" s="1">
        <v>27.995999999999999</v>
      </c>
      <c r="N214" s="1">
        <f t="shared" si="7"/>
        <v>699.9</v>
      </c>
      <c r="O214" s="1">
        <f t="shared" si="6"/>
        <v>1749.7499999999998</v>
      </c>
      <c r="P214" t="s">
        <v>330</v>
      </c>
      <c r="Q214" t="s">
        <v>35</v>
      </c>
      <c r="S214" t="s">
        <v>370</v>
      </c>
      <c r="T214">
        <v>33</v>
      </c>
      <c r="U214">
        <v>36</v>
      </c>
      <c r="V214" t="s">
        <v>79</v>
      </c>
      <c r="W214" t="s">
        <v>80</v>
      </c>
      <c r="X214" t="s">
        <v>332</v>
      </c>
      <c r="Y214" t="s">
        <v>333</v>
      </c>
      <c r="Z214" t="s">
        <v>43</v>
      </c>
    </row>
    <row r="215" spans="1:26" x14ac:dyDescent="0.25">
      <c r="A215" t="s">
        <v>72</v>
      </c>
      <c r="B215" t="s">
        <v>73</v>
      </c>
      <c r="C215" t="s">
        <v>29</v>
      </c>
      <c r="D215" t="s">
        <v>30</v>
      </c>
      <c r="E215" t="s">
        <v>74</v>
      </c>
      <c r="F215" t="s">
        <v>72</v>
      </c>
      <c r="G215">
        <v>1</v>
      </c>
      <c r="H215">
        <v>12160112</v>
      </c>
      <c r="I215" t="s">
        <v>341</v>
      </c>
      <c r="J215" t="s">
        <v>33</v>
      </c>
      <c r="K215" s="11">
        <v>37</v>
      </c>
      <c r="L215" s="1">
        <v>69.989999999999995</v>
      </c>
      <c r="M215" s="1">
        <v>27.995999999999999</v>
      </c>
      <c r="N215" s="1">
        <f t="shared" si="7"/>
        <v>1035.8519999999999</v>
      </c>
      <c r="O215" s="1">
        <f t="shared" si="6"/>
        <v>2589.6299999999997</v>
      </c>
      <c r="P215" t="s">
        <v>342</v>
      </c>
      <c r="Q215" t="s">
        <v>171</v>
      </c>
      <c r="S215" t="s">
        <v>371</v>
      </c>
      <c r="T215">
        <v>33</v>
      </c>
      <c r="U215">
        <v>30</v>
      </c>
      <c r="V215" t="s">
        <v>79</v>
      </c>
      <c r="W215" t="s">
        <v>80</v>
      </c>
      <c r="X215" t="s">
        <v>41</v>
      </c>
      <c r="Y215" t="s">
        <v>173</v>
      </c>
      <c r="Z215" t="s">
        <v>83</v>
      </c>
    </row>
    <row r="216" spans="1:26" x14ac:dyDescent="0.25">
      <c r="A216" t="s">
        <v>72</v>
      </c>
      <c r="B216" t="s">
        <v>73</v>
      </c>
      <c r="C216" t="s">
        <v>29</v>
      </c>
      <c r="D216" t="s">
        <v>30</v>
      </c>
      <c r="E216" t="s">
        <v>74</v>
      </c>
      <c r="F216" t="s">
        <v>72</v>
      </c>
      <c r="G216">
        <v>1</v>
      </c>
      <c r="H216">
        <v>12160112</v>
      </c>
      <c r="I216" t="s">
        <v>341</v>
      </c>
      <c r="J216" t="s">
        <v>33</v>
      </c>
      <c r="K216" s="11">
        <v>18</v>
      </c>
      <c r="L216" s="1">
        <v>69.989999999999995</v>
      </c>
      <c r="M216" s="1">
        <v>27.995999999999999</v>
      </c>
      <c r="N216" s="1">
        <f t="shared" si="7"/>
        <v>503.928</v>
      </c>
      <c r="O216" s="1">
        <f t="shared" si="6"/>
        <v>1259.82</v>
      </c>
      <c r="P216" t="s">
        <v>342</v>
      </c>
      <c r="Q216" t="s">
        <v>171</v>
      </c>
      <c r="S216" t="s">
        <v>372</v>
      </c>
      <c r="T216">
        <v>33</v>
      </c>
      <c r="U216">
        <v>32</v>
      </c>
      <c r="V216" t="s">
        <v>79</v>
      </c>
      <c r="W216" t="s">
        <v>80</v>
      </c>
      <c r="X216" t="s">
        <v>41</v>
      </c>
      <c r="Y216" t="s">
        <v>173</v>
      </c>
      <c r="Z216" t="s">
        <v>83</v>
      </c>
    </row>
    <row r="217" spans="1:26" x14ac:dyDescent="0.25">
      <c r="A217" t="s">
        <v>72</v>
      </c>
      <c r="B217" t="s">
        <v>73</v>
      </c>
      <c r="C217" t="s">
        <v>29</v>
      </c>
      <c r="D217" t="s">
        <v>30</v>
      </c>
      <c r="E217" t="s">
        <v>74</v>
      </c>
      <c r="F217" t="s">
        <v>72</v>
      </c>
      <c r="G217">
        <v>1</v>
      </c>
      <c r="H217">
        <v>12159163</v>
      </c>
      <c r="I217" t="s">
        <v>322</v>
      </c>
      <c r="J217" t="s">
        <v>33</v>
      </c>
      <c r="K217" s="11">
        <v>40</v>
      </c>
      <c r="L217" s="1">
        <v>79.989999999999995</v>
      </c>
      <c r="M217" s="1">
        <v>31.995999999999999</v>
      </c>
      <c r="N217" s="1">
        <f t="shared" si="7"/>
        <v>1279.8399999999999</v>
      </c>
      <c r="O217" s="1">
        <f t="shared" si="6"/>
        <v>3199.6</v>
      </c>
      <c r="P217" t="s">
        <v>323</v>
      </c>
      <c r="Q217" t="s">
        <v>324</v>
      </c>
      <c r="S217" t="s">
        <v>373</v>
      </c>
      <c r="T217">
        <v>34</v>
      </c>
      <c r="U217">
        <v>34</v>
      </c>
      <c r="V217" t="s">
        <v>326</v>
      </c>
      <c r="W217" t="s">
        <v>327</v>
      </c>
      <c r="X217" t="s">
        <v>328</v>
      </c>
      <c r="Y217" t="s">
        <v>173</v>
      </c>
      <c r="Z217" t="s">
        <v>43</v>
      </c>
    </row>
    <row r="218" spans="1:26" x14ac:dyDescent="0.25">
      <c r="A218" t="s">
        <v>72</v>
      </c>
      <c r="B218" t="s">
        <v>73</v>
      </c>
      <c r="C218" t="s">
        <v>29</v>
      </c>
      <c r="D218" t="s">
        <v>30</v>
      </c>
      <c r="E218" t="s">
        <v>74</v>
      </c>
      <c r="F218" t="s">
        <v>72</v>
      </c>
      <c r="G218">
        <v>1</v>
      </c>
      <c r="H218">
        <v>12159163</v>
      </c>
      <c r="I218" t="s">
        <v>322</v>
      </c>
      <c r="J218" t="s">
        <v>33</v>
      </c>
      <c r="K218" s="11">
        <v>50</v>
      </c>
      <c r="L218" s="1">
        <v>79.989999999999995</v>
      </c>
      <c r="M218" s="1">
        <v>31.995999999999999</v>
      </c>
      <c r="N218" s="1">
        <f t="shared" si="7"/>
        <v>1599.8</v>
      </c>
      <c r="O218" s="1">
        <f t="shared" si="6"/>
        <v>3999.4999999999995</v>
      </c>
      <c r="P218" t="s">
        <v>323</v>
      </c>
      <c r="Q218" t="s">
        <v>324</v>
      </c>
      <c r="S218" t="s">
        <v>374</v>
      </c>
      <c r="T218">
        <v>34</v>
      </c>
      <c r="U218">
        <v>32</v>
      </c>
      <c r="V218" t="s">
        <v>326</v>
      </c>
      <c r="W218" t="s">
        <v>327</v>
      </c>
      <c r="X218" t="s">
        <v>328</v>
      </c>
      <c r="Y218" t="s">
        <v>173</v>
      </c>
      <c r="Z218" t="s">
        <v>43</v>
      </c>
    </row>
    <row r="219" spans="1:26" x14ac:dyDescent="0.25">
      <c r="A219" t="s">
        <v>72</v>
      </c>
      <c r="B219" t="s">
        <v>73</v>
      </c>
      <c r="C219" t="s">
        <v>29</v>
      </c>
      <c r="D219" t="s">
        <v>30</v>
      </c>
      <c r="E219" t="s">
        <v>74</v>
      </c>
      <c r="F219" t="s">
        <v>72</v>
      </c>
      <c r="G219">
        <v>1</v>
      </c>
      <c r="H219">
        <v>12159163</v>
      </c>
      <c r="I219" t="s">
        <v>322</v>
      </c>
      <c r="J219" t="s">
        <v>33</v>
      </c>
      <c r="K219" s="11">
        <v>40</v>
      </c>
      <c r="L219" s="1">
        <v>79.989999999999995</v>
      </c>
      <c r="M219" s="1">
        <v>31.995999999999999</v>
      </c>
      <c r="N219" s="1">
        <f t="shared" si="7"/>
        <v>1279.8399999999999</v>
      </c>
      <c r="O219" s="1">
        <f t="shared" si="6"/>
        <v>3199.6</v>
      </c>
      <c r="P219" t="s">
        <v>323</v>
      </c>
      <c r="Q219" t="s">
        <v>324</v>
      </c>
      <c r="S219" t="s">
        <v>375</v>
      </c>
      <c r="T219">
        <v>34</v>
      </c>
      <c r="U219">
        <v>30</v>
      </c>
      <c r="V219" t="s">
        <v>326</v>
      </c>
      <c r="W219" t="s">
        <v>327</v>
      </c>
      <c r="X219" t="s">
        <v>328</v>
      </c>
      <c r="Y219" t="s">
        <v>173</v>
      </c>
      <c r="Z219" t="s">
        <v>43</v>
      </c>
    </row>
    <row r="220" spans="1:26" x14ac:dyDescent="0.25">
      <c r="A220" t="s">
        <v>72</v>
      </c>
      <c r="B220" t="s">
        <v>73</v>
      </c>
      <c r="C220" t="s">
        <v>29</v>
      </c>
      <c r="D220" t="s">
        <v>30</v>
      </c>
      <c r="E220" t="s">
        <v>74</v>
      </c>
      <c r="F220" t="s">
        <v>72</v>
      </c>
      <c r="G220">
        <v>1</v>
      </c>
      <c r="H220">
        <v>12159163</v>
      </c>
      <c r="I220" t="s">
        <v>322</v>
      </c>
      <c r="J220" t="s">
        <v>33</v>
      </c>
      <c r="K220" s="11">
        <v>50</v>
      </c>
      <c r="L220" s="1">
        <v>79.989999999999995</v>
      </c>
      <c r="M220" s="1">
        <v>31.995999999999999</v>
      </c>
      <c r="N220" s="1">
        <f t="shared" si="7"/>
        <v>1599.8</v>
      </c>
      <c r="O220" s="1">
        <f t="shared" si="6"/>
        <v>3999.4999999999995</v>
      </c>
      <c r="P220" t="s">
        <v>323</v>
      </c>
      <c r="Q220" t="s">
        <v>324</v>
      </c>
      <c r="S220" t="s">
        <v>376</v>
      </c>
      <c r="T220">
        <v>34</v>
      </c>
      <c r="U220">
        <v>36</v>
      </c>
      <c r="V220" t="s">
        <v>326</v>
      </c>
      <c r="W220" t="s">
        <v>327</v>
      </c>
      <c r="X220" t="s">
        <v>328</v>
      </c>
      <c r="Y220" t="s">
        <v>173</v>
      </c>
      <c r="Z220" t="s">
        <v>43</v>
      </c>
    </row>
    <row r="221" spans="1:26" x14ac:dyDescent="0.25">
      <c r="A221" t="s">
        <v>72</v>
      </c>
      <c r="B221" t="s">
        <v>73</v>
      </c>
      <c r="C221" t="s">
        <v>29</v>
      </c>
      <c r="D221" t="s">
        <v>30</v>
      </c>
      <c r="E221" t="s">
        <v>74</v>
      </c>
      <c r="F221" t="s">
        <v>72</v>
      </c>
      <c r="G221">
        <v>1</v>
      </c>
      <c r="H221">
        <v>12159129</v>
      </c>
      <c r="I221" t="s">
        <v>329</v>
      </c>
      <c r="J221" t="s">
        <v>33</v>
      </c>
      <c r="K221" s="11">
        <v>20</v>
      </c>
      <c r="L221" s="1">
        <v>69.989999999999995</v>
      </c>
      <c r="M221" s="1">
        <v>27.995999999999999</v>
      </c>
      <c r="N221" s="1">
        <f t="shared" si="7"/>
        <v>559.91999999999996</v>
      </c>
      <c r="O221" s="1">
        <f t="shared" si="6"/>
        <v>1399.8</v>
      </c>
      <c r="P221" t="s">
        <v>330</v>
      </c>
      <c r="Q221" t="s">
        <v>35</v>
      </c>
      <c r="S221" t="s">
        <v>377</v>
      </c>
      <c r="T221">
        <v>34</v>
      </c>
      <c r="U221">
        <v>34</v>
      </c>
      <c r="V221" t="s">
        <v>79</v>
      </c>
      <c r="W221" t="s">
        <v>80</v>
      </c>
      <c r="X221" t="s">
        <v>332</v>
      </c>
      <c r="Y221" t="s">
        <v>333</v>
      </c>
      <c r="Z221" t="s">
        <v>43</v>
      </c>
    </row>
    <row r="222" spans="1:26" x14ac:dyDescent="0.25">
      <c r="A222" t="s">
        <v>72</v>
      </c>
      <c r="B222" t="s">
        <v>73</v>
      </c>
      <c r="C222" t="s">
        <v>29</v>
      </c>
      <c r="D222" t="s">
        <v>30</v>
      </c>
      <c r="E222" t="s">
        <v>74</v>
      </c>
      <c r="F222" t="s">
        <v>72</v>
      </c>
      <c r="G222">
        <v>1</v>
      </c>
      <c r="H222">
        <v>12159129</v>
      </c>
      <c r="I222" t="s">
        <v>329</v>
      </c>
      <c r="J222" t="s">
        <v>33</v>
      </c>
      <c r="K222" s="11">
        <v>4</v>
      </c>
      <c r="L222" s="1">
        <v>69.989999999999995</v>
      </c>
      <c r="M222" s="1">
        <v>27.995999999999999</v>
      </c>
      <c r="N222" s="1">
        <f t="shared" si="7"/>
        <v>111.98399999999999</v>
      </c>
      <c r="O222" s="1">
        <f t="shared" si="6"/>
        <v>279.95999999999998</v>
      </c>
      <c r="P222" t="s">
        <v>330</v>
      </c>
      <c r="Q222" t="s">
        <v>35</v>
      </c>
      <c r="S222" t="s">
        <v>378</v>
      </c>
      <c r="T222">
        <v>34</v>
      </c>
      <c r="U222">
        <v>32</v>
      </c>
      <c r="V222" t="s">
        <v>79</v>
      </c>
      <c r="W222" t="s">
        <v>80</v>
      </c>
      <c r="X222" t="s">
        <v>332</v>
      </c>
      <c r="Y222" t="s">
        <v>333</v>
      </c>
      <c r="Z222" t="s">
        <v>43</v>
      </c>
    </row>
    <row r="223" spans="1:26" x14ac:dyDescent="0.25">
      <c r="A223" t="s">
        <v>72</v>
      </c>
      <c r="B223" t="s">
        <v>73</v>
      </c>
      <c r="C223" t="s">
        <v>29</v>
      </c>
      <c r="D223" t="s">
        <v>30</v>
      </c>
      <c r="E223" t="s">
        <v>74</v>
      </c>
      <c r="F223" t="s">
        <v>72</v>
      </c>
      <c r="G223">
        <v>1</v>
      </c>
      <c r="H223">
        <v>12159129</v>
      </c>
      <c r="I223" t="s">
        <v>329</v>
      </c>
      <c r="J223" t="s">
        <v>33</v>
      </c>
      <c r="K223" s="11">
        <v>15</v>
      </c>
      <c r="L223" s="1">
        <v>69.989999999999995</v>
      </c>
      <c r="M223" s="1">
        <v>27.995999999999999</v>
      </c>
      <c r="N223" s="1">
        <f t="shared" si="7"/>
        <v>419.94</v>
      </c>
      <c r="O223" s="1">
        <f t="shared" si="6"/>
        <v>1049.8499999999999</v>
      </c>
      <c r="P223" t="s">
        <v>330</v>
      </c>
      <c r="Q223" t="s">
        <v>35</v>
      </c>
      <c r="S223" t="s">
        <v>379</v>
      </c>
      <c r="T223">
        <v>34</v>
      </c>
      <c r="U223">
        <v>30</v>
      </c>
      <c r="V223" t="s">
        <v>79</v>
      </c>
      <c r="W223" t="s">
        <v>80</v>
      </c>
      <c r="X223" t="s">
        <v>332</v>
      </c>
      <c r="Y223" t="s">
        <v>333</v>
      </c>
      <c r="Z223" t="s">
        <v>43</v>
      </c>
    </row>
    <row r="224" spans="1:26" x14ac:dyDescent="0.25">
      <c r="A224" t="s">
        <v>72</v>
      </c>
      <c r="B224" t="s">
        <v>73</v>
      </c>
      <c r="C224" t="s">
        <v>29</v>
      </c>
      <c r="D224" t="s">
        <v>30</v>
      </c>
      <c r="E224" t="s">
        <v>74</v>
      </c>
      <c r="F224" t="s">
        <v>72</v>
      </c>
      <c r="G224">
        <v>1</v>
      </c>
      <c r="H224">
        <v>12159129</v>
      </c>
      <c r="I224" t="s">
        <v>329</v>
      </c>
      <c r="J224" t="s">
        <v>33</v>
      </c>
      <c r="K224" s="11">
        <v>57</v>
      </c>
      <c r="L224" s="1">
        <v>69.989999999999995</v>
      </c>
      <c r="M224" s="1">
        <v>27.995999999999999</v>
      </c>
      <c r="N224" s="1">
        <f t="shared" si="7"/>
        <v>1595.7719999999999</v>
      </c>
      <c r="O224" s="1">
        <f t="shared" si="6"/>
        <v>3989.43</v>
      </c>
      <c r="P224" t="s">
        <v>330</v>
      </c>
      <c r="Q224" t="s">
        <v>35</v>
      </c>
      <c r="S224" t="s">
        <v>380</v>
      </c>
      <c r="T224">
        <v>34</v>
      </c>
      <c r="U224">
        <v>36</v>
      </c>
      <c r="V224" t="s">
        <v>79</v>
      </c>
      <c r="W224" t="s">
        <v>80</v>
      </c>
      <c r="X224" t="s">
        <v>332</v>
      </c>
      <c r="Y224" t="s">
        <v>333</v>
      </c>
      <c r="Z224" t="s">
        <v>43</v>
      </c>
    </row>
    <row r="225" spans="1:26" x14ac:dyDescent="0.25">
      <c r="A225" t="s">
        <v>72</v>
      </c>
      <c r="B225" t="s">
        <v>73</v>
      </c>
      <c r="C225" t="s">
        <v>29</v>
      </c>
      <c r="D225" t="s">
        <v>30</v>
      </c>
      <c r="E225" t="s">
        <v>74</v>
      </c>
      <c r="F225" t="s">
        <v>72</v>
      </c>
      <c r="G225">
        <v>1</v>
      </c>
      <c r="H225">
        <v>12160112</v>
      </c>
      <c r="I225" t="s">
        <v>341</v>
      </c>
      <c r="J225" t="s">
        <v>33</v>
      </c>
      <c r="K225" s="11">
        <v>40</v>
      </c>
      <c r="L225" s="1">
        <v>69.989999999999995</v>
      </c>
      <c r="M225" s="1">
        <v>27.995999999999999</v>
      </c>
      <c r="N225" s="1">
        <f t="shared" si="7"/>
        <v>1119.8399999999999</v>
      </c>
      <c r="O225" s="1">
        <f t="shared" si="6"/>
        <v>2799.6</v>
      </c>
      <c r="P225" t="s">
        <v>342</v>
      </c>
      <c r="Q225" t="s">
        <v>171</v>
      </c>
      <c r="S225" t="s">
        <v>381</v>
      </c>
      <c r="T225">
        <v>34</v>
      </c>
      <c r="U225">
        <v>30</v>
      </c>
      <c r="V225" t="s">
        <v>79</v>
      </c>
      <c r="W225" t="s">
        <v>80</v>
      </c>
      <c r="X225" t="s">
        <v>41</v>
      </c>
      <c r="Y225" t="s">
        <v>173</v>
      </c>
      <c r="Z225" t="s">
        <v>83</v>
      </c>
    </row>
    <row r="226" spans="1:26" x14ac:dyDescent="0.25">
      <c r="A226" t="s">
        <v>72</v>
      </c>
      <c r="B226" t="s">
        <v>73</v>
      </c>
      <c r="C226" t="s">
        <v>29</v>
      </c>
      <c r="D226" t="s">
        <v>30</v>
      </c>
      <c r="E226" t="s">
        <v>74</v>
      </c>
      <c r="F226" t="s">
        <v>72</v>
      </c>
      <c r="G226">
        <v>1</v>
      </c>
      <c r="H226">
        <v>12160112</v>
      </c>
      <c r="I226" t="s">
        <v>341</v>
      </c>
      <c r="J226" t="s">
        <v>33</v>
      </c>
      <c r="K226" s="11">
        <v>156</v>
      </c>
      <c r="L226" s="1">
        <v>69.989999999999995</v>
      </c>
      <c r="M226" s="1">
        <v>27.995999999999999</v>
      </c>
      <c r="N226" s="1">
        <f t="shared" si="7"/>
        <v>4367.3760000000002</v>
      </c>
      <c r="O226" s="1">
        <f t="shared" si="6"/>
        <v>10918.439999999999</v>
      </c>
      <c r="P226" t="s">
        <v>342</v>
      </c>
      <c r="Q226" t="s">
        <v>171</v>
      </c>
      <c r="S226" t="s">
        <v>382</v>
      </c>
      <c r="T226">
        <v>34</v>
      </c>
      <c r="U226">
        <v>32</v>
      </c>
      <c r="V226" t="s">
        <v>79</v>
      </c>
      <c r="W226" t="s">
        <v>80</v>
      </c>
      <c r="X226" t="s">
        <v>41</v>
      </c>
      <c r="Y226" t="s">
        <v>173</v>
      </c>
      <c r="Z226" t="s">
        <v>83</v>
      </c>
    </row>
    <row r="227" spans="1:26" x14ac:dyDescent="0.25">
      <c r="A227" t="s">
        <v>72</v>
      </c>
      <c r="B227" t="s">
        <v>73</v>
      </c>
      <c r="C227" t="s">
        <v>29</v>
      </c>
      <c r="D227" t="s">
        <v>30</v>
      </c>
      <c r="E227" t="s">
        <v>74</v>
      </c>
      <c r="F227" t="s">
        <v>72</v>
      </c>
      <c r="G227">
        <v>1</v>
      </c>
      <c r="H227">
        <v>12159163</v>
      </c>
      <c r="I227" t="s">
        <v>322</v>
      </c>
      <c r="J227" t="s">
        <v>33</v>
      </c>
      <c r="K227" s="11">
        <v>50</v>
      </c>
      <c r="L227" s="1">
        <v>79.989999999999995</v>
      </c>
      <c r="M227" s="1">
        <v>31.995999999999999</v>
      </c>
      <c r="N227" s="1">
        <f t="shared" si="7"/>
        <v>1599.8</v>
      </c>
      <c r="O227" s="1">
        <f t="shared" si="6"/>
        <v>3999.4999999999995</v>
      </c>
      <c r="P227" t="s">
        <v>323</v>
      </c>
      <c r="Q227" t="s">
        <v>324</v>
      </c>
      <c r="S227" t="s">
        <v>383</v>
      </c>
      <c r="T227">
        <v>36</v>
      </c>
      <c r="U227">
        <v>34</v>
      </c>
      <c r="V227" t="s">
        <v>326</v>
      </c>
      <c r="W227" t="s">
        <v>327</v>
      </c>
      <c r="X227" t="s">
        <v>328</v>
      </c>
      <c r="Y227" t="s">
        <v>173</v>
      </c>
      <c r="Z227" t="s">
        <v>43</v>
      </c>
    </row>
    <row r="228" spans="1:26" x14ac:dyDescent="0.25">
      <c r="A228" t="s">
        <v>72</v>
      </c>
      <c r="B228" t="s">
        <v>73</v>
      </c>
      <c r="C228" t="s">
        <v>29</v>
      </c>
      <c r="D228" t="s">
        <v>30</v>
      </c>
      <c r="E228" t="s">
        <v>74</v>
      </c>
      <c r="F228" t="s">
        <v>72</v>
      </c>
      <c r="G228">
        <v>1</v>
      </c>
      <c r="H228">
        <v>12159163</v>
      </c>
      <c r="I228" t="s">
        <v>322</v>
      </c>
      <c r="J228" t="s">
        <v>33</v>
      </c>
      <c r="K228" s="11">
        <v>60</v>
      </c>
      <c r="L228" s="1">
        <v>79.989999999999995</v>
      </c>
      <c r="M228" s="1">
        <v>31.995999999999999</v>
      </c>
      <c r="N228" s="1">
        <f t="shared" si="7"/>
        <v>1919.76</v>
      </c>
      <c r="O228" s="1">
        <f t="shared" si="6"/>
        <v>4799.3999999999996</v>
      </c>
      <c r="P228" t="s">
        <v>323</v>
      </c>
      <c r="Q228" t="s">
        <v>324</v>
      </c>
      <c r="S228" t="s">
        <v>384</v>
      </c>
      <c r="T228">
        <v>36</v>
      </c>
      <c r="U228">
        <v>32</v>
      </c>
      <c r="V228" t="s">
        <v>326</v>
      </c>
      <c r="W228" t="s">
        <v>327</v>
      </c>
      <c r="X228" t="s">
        <v>328</v>
      </c>
      <c r="Y228" t="s">
        <v>173</v>
      </c>
      <c r="Z228" t="s">
        <v>43</v>
      </c>
    </row>
    <row r="229" spans="1:26" x14ac:dyDescent="0.25">
      <c r="A229" t="s">
        <v>72</v>
      </c>
      <c r="B229" t="s">
        <v>73</v>
      </c>
      <c r="C229" t="s">
        <v>29</v>
      </c>
      <c r="D229" t="s">
        <v>30</v>
      </c>
      <c r="E229" t="s">
        <v>74</v>
      </c>
      <c r="F229" t="s">
        <v>72</v>
      </c>
      <c r="G229">
        <v>1</v>
      </c>
      <c r="H229">
        <v>12159129</v>
      </c>
      <c r="I229" t="s">
        <v>329</v>
      </c>
      <c r="J229" t="s">
        <v>33</v>
      </c>
      <c r="K229" s="11">
        <v>6</v>
      </c>
      <c r="L229" s="1">
        <v>69.989999999999995</v>
      </c>
      <c r="M229" s="1">
        <v>27.995999999999999</v>
      </c>
      <c r="N229" s="1">
        <f t="shared" si="7"/>
        <v>167.976</v>
      </c>
      <c r="O229" s="1">
        <f t="shared" si="6"/>
        <v>419.93999999999994</v>
      </c>
      <c r="P229" t="s">
        <v>330</v>
      </c>
      <c r="Q229" t="s">
        <v>35</v>
      </c>
      <c r="S229" t="s">
        <v>385</v>
      </c>
      <c r="T229">
        <v>36</v>
      </c>
      <c r="U229">
        <v>34</v>
      </c>
      <c r="V229" t="s">
        <v>79</v>
      </c>
      <c r="W229" t="s">
        <v>80</v>
      </c>
      <c r="X229" t="s">
        <v>332</v>
      </c>
      <c r="Y229" t="s">
        <v>333</v>
      </c>
      <c r="Z229" t="s">
        <v>43</v>
      </c>
    </row>
    <row r="230" spans="1:26" x14ac:dyDescent="0.25">
      <c r="A230" t="s">
        <v>72</v>
      </c>
      <c r="B230" t="s">
        <v>73</v>
      </c>
      <c r="C230" t="s">
        <v>29</v>
      </c>
      <c r="D230" t="s">
        <v>30</v>
      </c>
      <c r="E230" t="s">
        <v>74</v>
      </c>
      <c r="F230" t="s">
        <v>72</v>
      </c>
      <c r="G230">
        <v>1</v>
      </c>
      <c r="H230">
        <v>12159129</v>
      </c>
      <c r="I230" t="s">
        <v>329</v>
      </c>
      <c r="J230" t="s">
        <v>33</v>
      </c>
      <c r="K230" s="11">
        <v>8</v>
      </c>
      <c r="L230" s="1">
        <v>69.989999999999995</v>
      </c>
      <c r="M230" s="1">
        <v>27.995999999999999</v>
      </c>
      <c r="N230" s="1">
        <f t="shared" si="7"/>
        <v>223.96799999999999</v>
      </c>
      <c r="O230" s="1">
        <f t="shared" si="6"/>
        <v>559.91999999999996</v>
      </c>
      <c r="P230" t="s">
        <v>330</v>
      </c>
      <c r="Q230" t="s">
        <v>35</v>
      </c>
      <c r="S230" t="s">
        <v>386</v>
      </c>
      <c r="T230">
        <v>36</v>
      </c>
      <c r="U230">
        <v>32</v>
      </c>
      <c r="V230" t="s">
        <v>79</v>
      </c>
      <c r="W230" t="s">
        <v>80</v>
      </c>
      <c r="X230" t="s">
        <v>332</v>
      </c>
      <c r="Y230" t="s">
        <v>333</v>
      </c>
      <c r="Z230" t="s">
        <v>43</v>
      </c>
    </row>
    <row r="231" spans="1:26" x14ac:dyDescent="0.25">
      <c r="A231" t="s">
        <v>72</v>
      </c>
      <c r="B231" t="s">
        <v>73</v>
      </c>
      <c r="C231" t="s">
        <v>29</v>
      </c>
      <c r="D231" t="s">
        <v>30</v>
      </c>
      <c r="E231" t="s">
        <v>74</v>
      </c>
      <c r="F231" t="s">
        <v>72</v>
      </c>
      <c r="G231">
        <v>1</v>
      </c>
      <c r="H231">
        <v>12159129</v>
      </c>
      <c r="I231" t="s">
        <v>329</v>
      </c>
      <c r="J231" t="s">
        <v>33</v>
      </c>
      <c r="K231" s="11">
        <v>24</v>
      </c>
      <c r="L231" s="1">
        <v>69.989999999999995</v>
      </c>
      <c r="M231" s="1">
        <v>27.995999999999999</v>
      </c>
      <c r="N231" s="1">
        <f t="shared" si="7"/>
        <v>671.904</v>
      </c>
      <c r="O231" s="1">
        <f t="shared" si="6"/>
        <v>1679.7599999999998</v>
      </c>
      <c r="P231" t="s">
        <v>330</v>
      </c>
      <c r="Q231" t="s">
        <v>35</v>
      </c>
      <c r="S231" t="s">
        <v>387</v>
      </c>
      <c r="T231">
        <v>36</v>
      </c>
      <c r="U231">
        <v>36</v>
      </c>
      <c r="V231" t="s">
        <v>79</v>
      </c>
      <c r="W231" t="s">
        <v>80</v>
      </c>
      <c r="X231" t="s">
        <v>332</v>
      </c>
      <c r="Y231" t="s">
        <v>333</v>
      </c>
      <c r="Z231" t="s">
        <v>43</v>
      </c>
    </row>
    <row r="232" spans="1:26" x14ac:dyDescent="0.25">
      <c r="A232" t="s">
        <v>72</v>
      </c>
      <c r="B232" t="s">
        <v>73</v>
      </c>
      <c r="C232" t="s">
        <v>29</v>
      </c>
      <c r="D232" t="s">
        <v>30</v>
      </c>
      <c r="E232" t="s">
        <v>74</v>
      </c>
      <c r="F232" t="s">
        <v>72</v>
      </c>
      <c r="G232">
        <v>1</v>
      </c>
      <c r="H232">
        <v>12159163</v>
      </c>
      <c r="I232" t="s">
        <v>322</v>
      </c>
      <c r="J232" t="s">
        <v>33</v>
      </c>
      <c r="K232" s="11">
        <v>50</v>
      </c>
      <c r="L232" s="1">
        <v>79.989999999999995</v>
      </c>
      <c r="M232" s="1">
        <v>31.995999999999999</v>
      </c>
      <c r="N232" s="1">
        <f t="shared" si="7"/>
        <v>1599.8</v>
      </c>
      <c r="O232" s="1">
        <f t="shared" si="6"/>
        <v>3999.4999999999995</v>
      </c>
      <c r="P232" t="s">
        <v>323</v>
      </c>
      <c r="Q232" t="s">
        <v>324</v>
      </c>
      <c r="S232" t="s">
        <v>388</v>
      </c>
      <c r="T232">
        <v>38</v>
      </c>
      <c r="U232">
        <v>34</v>
      </c>
      <c r="V232" t="s">
        <v>326</v>
      </c>
      <c r="W232" t="s">
        <v>327</v>
      </c>
      <c r="X232" t="s">
        <v>328</v>
      </c>
      <c r="Y232" t="s">
        <v>173</v>
      </c>
      <c r="Z232" t="s">
        <v>43</v>
      </c>
    </row>
    <row r="233" spans="1:26" x14ac:dyDescent="0.25">
      <c r="A233" t="s">
        <v>72</v>
      </c>
      <c r="B233" t="s">
        <v>73</v>
      </c>
      <c r="C233" t="s">
        <v>29</v>
      </c>
      <c r="D233" t="s">
        <v>30</v>
      </c>
      <c r="E233" t="s">
        <v>74</v>
      </c>
      <c r="F233" t="s">
        <v>72</v>
      </c>
      <c r="G233">
        <v>1</v>
      </c>
      <c r="H233">
        <v>12159129</v>
      </c>
      <c r="I233" t="s">
        <v>329</v>
      </c>
      <c r="J233" t="s">
        <v>33</v>
      </c>
      <c r="K233" s="11">
        <v>10</v>
      </c>
      <c r="L233" s="1">
        <v>69.989999999999995</v>
      </c>
      <c r="M233" s="1">
        <v>27.995999999999999</v>
      </c>
      <c r="N233" s="1">
        <f t="shared" si="7"/>
        <v>279.95999999999998</v>
      </c>
      <c r="O233" s="1">
        <f t="shared" si="6"/>
        <v>699.9</v>
      </c>
      <c r="P233" t="s">
        <v>330</v>
      </c>
      <c r="Q233" t="s">
        <v>35</v>
      </c>
      <c r="S233" t="s">
        <v>389</v>
      </c>
      <c r="T233">
        <v>38</v>
      </c>
      <c r="U233">
        <v>34</v>
      </c>
      <c r="V233" t="s">
        <v>79</v>
      </c>
      <c r="W233" t="s">
        <v>80</v>
      </c>
      <c r="X233" t="s">
        <v>332</v>
      </c>
      <c r="Y233" t="s">
        <v>333</v>
      </c>
      <c r="Z233" t="s">
        <v>43</v>
      </c>
    </row>
    <row r="234" spans="1:26" x14ac:dyDescent="0.25">
      <c r="A234" t="s">
        <v>72</v>
      </c>
      <c r="B234" t="s">
        <v>73</v>
      </c>
      <c r="C234" t="s">
        <v>29</v>
      </c>
      <c r="D234" t="s">
        <v>30</v>
      </c>
      <c r="E234" t="s">
        <v>74</v>
      </c>
      <c r="F234" t="s">
        <v>72</v>
      </c>
      <c r="G234">
        <v>1</v>
      </c>
      <c r="H234">
        <v>12159129</v>
      </c>
      <c r="I234" t="s">
        <v>329</v>
      </c>
      <c r="J234" t="s">
        <v>33</v>
      </c>
      <c r="K234" s="11">
        <v>7</v>
      </c>
      <c r="L234" s="1">
        <v>69.989999999999995</v>
      </c>
      <c r="M234" s="1">
        <v>27.995999999999999</v>
      </c>
      <c r="N234" s="1">
        <f t="shared" si="7"/>
        <v>195.97199999999998</v>
      </c>
      <c r="O234" s="1">
        <f t="shared" si="6"/>
        <v>489.92999999999995</v>
      </c>
      <c r="P234" t="s">
        <v>330</v>
      </c>
      <c r="Q234" t="s">
        <v>35</v>
      </c>
      <c r="S234" t="s">
        <v>390</v>
      </c>
      <c r="T234">
        <v>38</v>
      </c>
      <c r="U234">
        <v>32</v>
      </c>
      <c r="V234" t="s">
        <v>79</v>
      </c>
      <c r="W234" t="s">
        <v>80</v>
      </c>
      <c r="X234" t="s">
        <v>332</v>
      </c>
      <c r="Y234" t="s">
        <v>333</v>
      </c>
      <c r="Z234" t="s">
        <v>43</v>
      </c>
    </row>
    <row r="235" spans="1:26" x14ac:dyDescent="0.25">
      <c r="A235" t="s">
        <v>156</v>
      </c>
      <c r="B235" t="s">
        <v>391</v>
      </c>
      <c r="C235" t="s">
        <v>29</v>
      </c>
      <c r="D235" t="s">
        <v>30</v>
      </c>
      <c r="E235" t="s">
        <v>158</v>
      </c>
      <c r="F235" t="s">
        <v>156</v>
      </c>
      <c r="G235">
        <v>24</v>
      </c>
      <c r="H235">
        <v>12178844</v>
      </c>
      <c r="I235" t="s">
        <v>392</v>
      </c>
      <c r="J235" t="s">
        <v>33</v>
      </c>
      <c r="K235" s="11">
        <v>192</v>
      </c>
      <c r="L235" s="1">
        <v>24.99</v>
      </c>
      <c r="M235" s="1">
        <v>9.9959999999999987</v>
      </c>
      <c r="N235" s="1">
        <f t="shared" si="7"/>
        <v>1919.2319999999997</v>
      </c>
      <c r="O235" s="1">
        <f t="shared" si="6"/>
        <v>4798.08</v>
      </c>
      <c r="P235" t="s">
        <v>393</v>
      </c>
      <c r="Q235" t="s">
        <v>161</v>
      </c>
      <c r="R235" t="s">
        <v>394</v>
      </c>
      <c r="S235" t="s">
        <v>395</v>
      </c>
      <c r="T235" t="s">
        <v>48</v>
      </c>
      <c r="V235" t="s">
        <v>45</v>
      </c>
      <c r="W235" t="s">
        <v>46</v>
      </c>
    </row>
    <row r="236" spans="1:26" x14ac:dyDescent="0.25">
      <c r="A236" t="s">
        <v>156</v>
      </c>
      <c r="B236" t="s">
        <v>391</v>
      </c>
      <c r="C236" t="s">
        <v>29</v>
      </c>
      <c r="D236" t="s">
        <v>30</v>
      </c>
      <c r="E236" t="s">
        <v>158</v>
      </c>
      <c r="F236" t="s">
        <v>156</v>
      </c>
      <c r="G236">
        <v>24</v>
      </c>
      <c r="H236">
        <v>12178844</v>
      </c>
      <c r="I236" t="s">
        <v>392</v>
      </c>
      <c r="J236" t="s">
        <v>33</v>
      </c>
      <c r="K236" s="11">
        <v>384</v>
      </c>
      <c r="L236" s="1">
        <v>24.99</v>
      </c>
      <c r="M236" s="1">
        <v>9.9959999999999987</v>
      </c>
      <c r="N236" s="1">
        <f t="shared" si="7"/>
        <v>3838.4639999999995</v>
      </c>
      <c r="O236" s="1">
        <f t="shared" si="6"/>
        <v>9596.16</v>
      </c>
      <c r="P236" t="s">
        <v>393</v>
      </c>
      <c r="Q236" t="s">
        <v>161</v>
      </c>
      <c r="R236" t="s">
        <v>394</v>
      </c>
      <c r="S236" t="s">
        <v>396</v>
      </c>
      <c r="T236" t="s">
        <v>51</v>
      </c>
      <c r="V236" t="s">
        <v>45</v>
      </c>
      <c r="W236" t="s">
        <v>46</v>
      </c>
    </row>
    <row r="237" spans="1:26" x14ac:dyDescent="0.25">
      <c r="A237" t="s">
        <v>156</v>
      </c>
      <c r="B237" t="s">
        <v>391</v>
      </c>
      <c r="C237" t="s">
        <v>29</v>
      </c>
      <c r="D237" t="s">
        <v>30</v>
      </c>
      <c r="E237" t="s">
        <v>158</v>
      </c>
      <c r="F237" t="s">
        <v>156</v>
      </c>
      <c r="G237">
        <v>24</v>
      </c>
      <c r="H237">
        <v>12178844</v>
      </c>
      <c r="I237" t="s">
        <v>392</v>
      </c>
      <c r="J237" t="s">
        <v>33</v>
      </c>
      <c r="K237" s="11">
        <v>384</v>
      </c>
      <c r="L237" s="1">
        <v>24.99</v>
      </c>
      <c r="M237" s="1">
        <v>9.9959999999999987</v>
      </c>
      <c r="N237" s="1">
        <f t="shared" si="7"/>
        <v>3838.4639999999995</v>
      </c>
      <c r="O237" s="1">
        <f t="shared" si="6"/>
        <v>9596.16</v>
      </c>
      <c r="P237" t="s">
        <v>393</v>
      </c>
      <c r="Q237" t="s">
        <v>161</v>
      </c>
      <c r="R237" t="s">
        <v>394</v>
      </c>
      <c r="S237" t="s">
        <v>397</v>
      </c>
      <c r="T237" t="s">
        <v>53</v>
      </c>
      <c r="V237" t="s">
        <v>45</v>
      </c>
      <c r="W237" t="s">
        <v>46</v>
      </c>
    </row>
    <row r="238" spans="1:26" x14ac:dyDescent="0.25">
      <c r="A238" t="s">
        <v>156</v>
      </c>
      <c r="B238" t="s">
        <v>391</v>
      </c>
      <c r="C238" t="s">
        <v>29</v>
      </c>
      <c r="D238" t="s">
        <v>30</v>
      </c>
      <c r="E238" t="s">
        <v>158</v>
      </c>
      <c r="F238" t="s">
        <v>156</v>
      </c>
      <c r="G238">
        <v>24</v>
      </c>
      <c r="H238">
        <v>12178844</v>
      </c>
      <c r="I238" t="s">
        <v>392</v>
      </c>
      <c r="J238" t="s">
        <v>33</v>
      </c>
      <c r="K238" s="11">
        <v>360</v>
      </c>
      <c r="L238" s="1">
        <v>24.99</v>
      </c>
      <c r="M238" s="1">
        <v>9.9959999999999987</v>
      </c>
      <c r="N238" s="1">
        <f t="shared" si="7"/>
        <v>3598.5599999999995</v>
      </c>
      <c r="O238" s="1">
        <f t="shared" si="6"/>
        <v>8996.4</v>
      </c>
      <c r="P238" t="s">
        <v>393</v>
      </c>
      <c r="Q238" t="s">
        <v>161</v>
      </c>
      <c r="R238" t="s">
        <v>394</v>
      </c>
      <c r="S238" t="s">
        <v>398</v>
      </c>
      <c r="T238" t="s">
        <v>129</v>
      </c>
      <c r="V238" t="s">
        <v>45</v>
      </c>
      <c r="W238" t="s">
        <v>46</v>
      </c>
    </row>
    <row r="239" spans="1:26" x14ac:dyDescent="0.25">
      <c r="A239" t="s">
        <v>156</v>
      </c>
      <c r="B239" t="s">
        <v>391</v>
      </c>
      <c r="C239" t="s">
        <v>29</v>
      </c>
      <c r="D239" t="s">
        <v>30</v>
      </c>
      <c r="E239" t="s">
        <v>158</v>
      </c>
      <c r="F239" t="s">
        <v>156</v>
      </c>
      <c r="G239">
        <v>24</v>
      </c>
      <c r="H239">
        <v>12178844</v>
      </c>
      <c r="I239" t="s">
        <v>392</v>
      </c>
      <c r="J239" t="s">
        <v>33</v>
      </c>
      <c r="K239" s="11">
        <v>192</v>
      </c>
      <c r="L239" s="1">
        <v>24.99</v>
      </c>
      <c r="M239" s="1">
        <v>9.9959999999999987</v>
      </c>
      <c r="N239" s="1">
        <f t="shared" si="7"/>
        <v>1919.2319999999997</v>
      </c>
      <c r="O239" s="1">
        <f t="shared" si="6"/>
        <v>4798.08</v>
      </c>
      <c r="P239" t="s">
        <v>393</v>
      </c>
      <c r="Q239" t="s">
        <v>161</v>
      </c>
      <c r="R239" t="s">
        <v>394</v>
      </c>
      <c r="S239" t="s">
        <v>399</v>
      </c>
      <c r="T239" t="s">
        <v>55</v>
      </c>
      <c r="V239" t="s">
        <v>45</v>
      </c>
      <c r="W239" t="s">
        <v>46</v>
      </c>
    </row>
    <row r="240" spans="1:26" x14ac:dyDescent="0.25">
      <c r="A240" t="s">
        <v>123</v>
      </c>
      <c r="B240" t="s">
        <v>124</v>
      </c>
      <c r="C240" t="s">
        <v>29</v>
      </c>
      <c r="D240" t="s">
        <v>30</v>
      </c>
      <c r="E240" t="s">
        <v>213</v>
      </c>
      <c r="F240" t="s">
        <v>123</v>
      </c>
      <c r="G240">
        <v>24</v>
      </c>
      <c r="H240">
        <v>12169803</v>
      </c>
      <c r="I240" t="s">
        <v>400</v>
      </c>
      <c r="J240" t="s">
        <v>33</v>
      </c>
      <c r="K240" s="11">
        <v>24</v>
      </c>
      <c r="L240" s="1">
        <v>29.99</v>
      </c>
      <c r="M240" s="1">
        <v>11.995999999999999</v>
      </c>
      <c r="N240" s="1">
        <f t="shared" si="7"/>
        <v>287.904</v>
      </c>
      <c r="O240" s="1">
        <f t="shared" si="6"/>
        <v>719.76</v>
      </c>
      <c r="P240" t="s">
        <v>401</v>
      </c>
      <c r="Q240" t="s">
        <v>35</v>
      </c>
      <c r="R240" t="s">
        <v>280</v>
      </c>
      <c r="S240" t="s">
        <v>402</v>
      </c>
      <c r="T240" t="s">
        <v>48</v>
      </c>
      <c r="V240" t="s">
        <v>285</v>
      </c>
      <c r="W240" t="s">
        <v>286</v>
      </c>
    </row>
    <row r="241" spans="1:25" x14ac:dyDescent="0.25">
      <c r="A241" t="s">
        <v>123</v>
      </c>
      <c r="B241" t="s">
        <v>124</v>
      </c>
      <c r="C241" t="s">
        <v>29</v>
      </c>
      <c r="D241" t="s">
        <v>30</v>
      </c>
      <c r="E241" t="s">
        <v>213</v>
      </c>
      <c r="F241" t="s">
        <v>123</v>
      </c>
      <c r="G241">
        <v>24</v>
      </c>
      <c r="H241">
        <v>12169803</v>
      </c>
      <c r="I241" t="s">
        <v>400</v>
      </c>
      <c r="J241" t="s">
        <v>33</v>
      </c>
      <c r="K241" s="11">
        <v>24</v>
      </c>
      <c r="L241" s="1">
        <v>29.99</v>
      </c>
      <c r="M241" s="1">
        <v>11.995999999999999</v>
      </c>
      <c r="N241" s="1">
        <f t="shared" si="7"/>
        <v>287.904</v>
      </c>
      <c r="O241" s="1">
        <f t="shared" si="6"/>
        <v>719.76</v>
      </c>
      <c r="P241" t="s">
        <v>401</v>
      </c>
      <c r="Q241" t="s">
        <v>35</v>
      </c>
      <c r="R241" t="s">
        <v>280</v>
      </c>
      <c r="S241" t="s">
        <v>403</v>
      </c>
      <c r="T241" t="s">
        <v>48</v>
      </c>
      <c r="V241" t="s">
        <v>404</v>
      </c>
      <c r="W241" t="s">
        <v>405</v>
      </c>
    </row>
    <row r="242" spans="1:25" x14ac:dyDescent="0.25">
      <c r="A242" t="s">
        <v>123</v>
      </c>
      <c r="B242" t="s">
        <v>124</v>
      </c>
      <c r="C242" t="s">
        <v>29</v>
      </c>
      <c r="D242" t="s">
        <v>30</v>
      </c>
      <c r="E242" t="s">
        <v>213</v>
      </c>
      <c r="F242" t="s">
        <v>123</v>
      </c>
      <c r="G242">
        <v>24</v>
      </c>
      <c r="H242">
        <v>12169803</v>
      </c>
      <c r="I242" t="s">
        <v>400</v>
      </c>
      <c r="J242" t="s">
        <v>33</v>
      </c>
      <c r="K242" s="11">
        <v>24</v>
      </c>
      <c r="L242" s="1">
        <v>29.99</v>
      </c>
      <c r="M242" s="1">
        <v>11.995999999999999</v>
      </c>
      <c r="N242" s="1">
        <f t="shared" si="7"/>
        <v>287.904</v>
      </c>
      <c r="O242" s="1">
        <f t="shared" si="6"/>
        <v>719.76</v>
      </c>
      <c r="P242" t="s">
        <v>401</v>
      </c>
      <c r="Q242" t="s">
        <v>35</v>
      </c>
      <c r="R242" t="s">
        <v>280</v>
      </c>
      <c r="S242" t="s">
        <v>406</v>
      </c>
      <c r="T242" t="s">
        <v>48</v>
      </c>
      <c r="V242" t="s">
        <v>45</v>
      </c>
      <c r="W242" t="s">
        <v>46</v>
      </c>
    </row>
    <row r="243" spans="1:25" x14ac:dyDescent="0.25">
      <c r="A243" t="s">
        <v>123</v>
      </c>
      <c r="B243" t="s">
        <v>124</v>
      </c>
      <c r="C243" t="s">
        <v>29</v>
      </c>
      <c r="D243" t="s">
        <v>30</v>
      </c>
      <c r="E243" t="s">
        <v>213</v>
      </c>
      <c r="F243" t="s">
        <v>123</v>
      </c>
      <c r="G243">
        <v>24</v>
      </c>
      <c r="H243">
        <v>12169803</v>
      </c>
      <c r="I243" t="s">
        <v>400</v>
      </c>
      <c r="J243" t="s">
        <v>33</v>
      </c>
      <c r="K243" s="11">
        <v>48</v>
      </c>
      <c r="L243" s="1">
        <v>29.99</v>
      </c>
      <c r="M243" s="1">
        <v>11.995999999999999</v>
      </c>
      <c r="N243" s="1">
        <f t="shared" si="7"/>
        <v>575.80799999999999</v>
      </c>
      <c r="O243" s="1">
        <f t="shared" si="6"/>
        <v>1439.52</v>
      </c>
      <c r="P243" t="s">
        <v>401</v>
      </c>
      <c r="Q243" t="s">
        <v>35</v>
      </c>
      <c r="R243" t="s">
        <v>280</v>
      </c>
      <c r="S243" t="s">
        <v>407</v>
      </c>
      <c r="T243" t="s">
        <v>51</v>
      </c>
      <c r="V243" t="s">
        <v>45</v>
      </c>
      <c r="W243" t="s">
        <v>46</v>
      </c>
    </row>
    <row r="244" spans="1:25" x14ac:dyDescent="0.25">
      <c r="A244" t="s">
        <v>123</v>
      </c>
      <c r="B244" t="s">
        <v>124</v>
      </c>
      <c r="C244" t="s">
        <v>29</v>
      </c>
      <c r="D244" t="s">
        <v>30</v>
      </c>
      <c r="E244" t="s">
        <v>213</v>
      </c>
      <c r="F244" t="s">
        <v>123</v>
      </c>
      <c r="G244">
        <v>24</v>
      </c>
      <c r="H244">
        <v>12169803</v>
      </c>
      <c r="I244" t="s">
        <v>400</v>
      </c>
      <c r="J244" t="s">
        <v>33</v>
      </c>
      <c r="K244" s="11">
        <v>48</v>
      </c>
      <c r="L244" s="1">
        <v>29.99</v>
      </c>
      <c r="M244" s="1">
        <v>11.995999999999999</v>
      </c>
      <c r="N244" s="1">
        <f t="shared" si="7"/>
        <v>575.80799999999999</v>
      </c>
      <c r="O244" s="1">
        <f t="shared" si="6"/>
        <v>1439.52</v>
      </c>
      <c r="P244" t="s">
        <v>401</v>
      </c>
      <c r="Q244" t="s">
        <v>35</v>
      </c>
      <c r="R244" t="s">
        <v>280</v>
      </c>
      <c r="S244" t="s">
        <v>408</v>
      </c>
      <c r="T244" t="s">
        <v>51</v>
      </c>
      <c r="V244" t="s">
        <v>285</v>
      </c>
      <c r="W244" t="s">
        <v>286</v>
      </c>
    </row>
    <row r="245" spans="1:25" x14ac:dyDescent="0.25">
      <c r="A245" t="s">
        <v>123</v>
      </c>
      <c r="B245" t="s">
        <v>124</v>
      </c>
      <c r="C245" t="s">
        <v>29</v>
      </c>
      <c r="D245" t="s">
        <v>30</v>
      </c>
      <c r="E245" t="s">
        <v>213</v>
      </c>
      <c r="F245" t="s">
        <v>123</v>
      </c>
      <c r="G245">
        <v>24</v>
      </c>
      <c r="H245">
        <v>12169803</v>
      </c>
      <c r="I245" t="s">
        <v>400</v>
      </c>
      <c r="J245" t="s">
        <v>33</v>
      </c>
      <c r="K245" s="11">
        <v>48</v>
      </c>
      <c r="L245" s="1">
        <v>29.99</v>
      </c>
      <c r="M245" s="1">
        <v>11.995999999999999</v>
      </c>
      <c r="N245" s="1">
        <f t="shared" si="7"/>
        <v>575.80799999999999</v>
      </c>
      <c r="O245" s="1">
        <f t="shared" si="6"/>
        <v>1439.52</v>
      </c>
      <c r="P245" t="s">
        <v>401</v>
      </c>
      <c r="Q245" t="s">
        <v>35</v>
      </c>
      <c r="R245" t="s">
        <v>280</v>
      </c>
      <c r="S245" t="s">
        <v>409</v>
      </c>
      <c r="T245" t="s">
        <v>51</v>
      </c>
      <c r="V245" t="s">
        <v>404</v>
      </c>
      <c r="W245" t="s">
        <v>405</v>
      </c>
    </row>
    <row r="246" spans="1:25" x14ac:dyDescent="0.25">
      <c r="A246" t="s">
        <v>123</v>
      </c>
      <c r="B246" t="s">
        <v>124</v>
      </c>
      <c r="C246" t="s">
        <v>29</v>
      </c>
      <c r="D246" t="s">
        <v>30</v>
      </c>
      <c r="E246" t="s">
        <v>213</v>
      </c>
      <c r="F246" t="s">
        <v>123</v>
      </c>
      <c r="G246">
        <v>24</v>
      </c>
      <c r="H246">
        <v>12169803</v>
      </c>
      <c r="I246" t="s">
        <v>400</v>
      </c>
      <c r="J246" t="s">
        <v>33</v>
      </c>
      <c r="K246" s="11">
        <v>48</v>
      </c>
      <c r="L246" s="1">
        <v>29.99</v>
      </c>
      <c r="M246" s="1">
        <v>11.995999999999999</v>
      </c>
      <c r="N246" s="1">
        <f t="shared" si="7"/>
        <v>575.80799999999999</v>
      </c>
      <c r="O246" s="1">
        <f t="shared" si="6"/>
        <v>1439.52</v>
      </c>
      <c r="P246" t="s">
        <v>401</v>
      </c>
      <c r="Q246" t="s">
        <v>35</v>
      </c>
      <c r="R246" t="s">
        <v>280</v>
      </c>
      <c r="S246" t="s">
        <v>410</v>
      </c>
      <c r="T246" t="s">
        <v>53</v>
      </c>
      <c r="V246" t="s">
        <v>404</v>
      </c>
      <c r="W246" t="s">
        <v>405</v>
      </c>
    </row>
    <row r="247" spans="1:25" x14ac:dyDescent="0.25">
      <c r="A247" t="s">
        <v>123</v>
      </c>
      <c r="B247" t="s">
        <v>124</v>
      </c>
      <c r="C247" t="s">
        <v>29</v>
      </c>
      <c r="D247" t="s">
        <v>30</v>
      </c>
      <c r="E247" t="s">
        <v>213</v>
      </c>
      <c r="F247" t="s">
        <v>123</v>
      </c>
      <c r="G247">
        <v>24</v>
      </c>
      <c r="H247">
        <v>12169803</v>
      </c>
      <c r="I247" t="s">
        <v>400</v>
      </c>
      <c r="J247" t="s">
        <v>33</v>
      </c>
      <c r="K247" s="11">
        <v>48</v>
      </c>
      <c r="L247" s="1">
        <v>29.99</v>
      </c>
      <c r="M247" s="1">
        <v>11.995999999999999</v>
      </c>
      <c r="N247" s="1">
        <f t="shared" si="7"/>
        <v>575.80799999999999</v>
      </c>
      <c r="O247" s="1">
        <f t="shared" si="6"/>
        <v>1439.52</v>
      </c>
      <c r="P247" t="s">
        <v>401</v>
      </c>
      <c r="Q247" t="s">
        <v>35</v>
      </c>
      <c r="R247" t="s">
        <v>280</v>
      </c>
      <c r="S247" t="s">
        <v>411</v>
      </c>
      <c r="T247" t="s">
        <v>53</v>
      </c>
      <c r="V247" t="s">
        <v>285</v>
      </c>
      <c r="W247" t="s">
        <v>286</v>
      </c>
    </row>
    <row r="248" spans="1:25" x14ac:dyDescent="0.25">
      <c r="A248" t="s">
        <v>123</v>
      </c>
      <c r="B248" t="s">
        <v>124</v>
      </c>
      <c r="C248" t="s">
        <v>29</v>
      </c>
      <c r="D248" t="s">
        <v>30</v>
      </c>
      <c r="E248" t="s">
        <v>213</v>
      </c>
      <c r="F248" t="s">
        <v>123</v>
      </c>
      <c r="G248">
        <v>24</v>
      </c>
      <c r="H248">
        <v>12169803</v>
      </c>
      <c r="I248" t="s">
        <v>400</v>
      </c>
      <c r="J248" t="s">
        <v>33</v>
      </c>
      <c r="K248" s="11">
        <v>48</v>
      </c>
      <c r="L248" s="1">
        <v>29.99</v>
      </c>
      <c r="M248" s="1">
        <v>11.995999999999999</v>
      </c>
      <c r="N248" s="1">
        <f t="shared" si="7"/>
        <v>575.80799999999999</v>
      </c>
      <c r="O248" s="1">
        <f t="shared" si="6"/>
        <v>1439.52</v>
      </c>
      <c r="P248" t="s">
        <v>401</v>
      </c>
      <c r="Q248" t="s">
        <v>35</v>
      </c>
      <c r="R248" t="s">
        <v>280</v>
      </c>
      <c r="S248" t="s">
        <v>412</v>
      </c>
      <c r="T248" t="s">
        <v>53</v>
      </c>
      <c r="V248" t="s">
        <v>45</v>
      </c>
      <c r="W248" t="s">
        <v>46</v>
      </c>
    </row>
    <row r="249" spans="1:25" x14ac:dyDescent="0.25">
      <c r="A249" t="s">
        <v>123</v>
      </c>
      <c r="B249" t="s">
        <v>124</v>
      </c>
      <c r="C249" t="s">
        <v>29</v>
      </c>
      <c r="D249" t="s">
        <v>30</v>
      </c>
      <c r="E249" t="s">
        <v>213</v>
      </c>
      <c r="F249" t="s">
        <v>123</v>
      </c>
      <c r="G249">
        <v>24</v>
      </c>
      <c r="H249">
        <v>12169803</v>
      </c>
      <c r="I249" t="s">
        <v>400</v>
      </c>
      <c r="J249" t="s">
        <v>33</v>
      </c>
      <c r="K249" s="11">
        <v>24</v>
      </c>
      <c r="L249" s="1">
        <v>29.99</v>
      </c>
      <c r="M249" s="1">
        <v>11.995999999999999</v>
      </c>
      <c r="N249" s="1">
        <f t="shared" si="7"/>
        <v>287.904</v>
      </c>
      <c r="O249" s="1">
        <f t="shared" si="6"/>
        <v>719.76</v>
      </c>
      <c r="P249" t="s">
        <v>401</v>
      </c>
      <c r="Q249" t="s">
        <v>35</v>
      </c>
      <c r="R249" t="s">
        <v>280</v>
      </c>
      <c r="S249" t="s">
        <v>413</v>
      </c>
      <c r="T249" t="s">
        <v>129</v>
      </c>
      <c r="V249" t="s">
        <v>404</v>
      </c>
      <c r="W249" t="s">
        <v>405</v>
      </c>
    </row>
    <row r="250" spans="1:25" x14ac:dyDescent="0.25">
      <c r="A250" t="s">
        <v>123</v>
      </c>
      <c r="B250" t="s">
        <v>124</v>
      </c>
      <c r="C250" t="s">
        <v>29</v>
      </c>
      <c r="D250" t="s">
        <v>30</v>
      </c>
      <c r="E250" t="s">
        <v>213</v>
      </c>
      <c r="F250" t="s">
        <v>123</v>
      </c>
      <c r="G250">
        <v>24</v>
      </c>
      <c r="H250">
        <v>12169803</v>
      </c>
      <c r="I250" t="s">
        <v>400</v>
      </c>
      <c r="J250" t="s">
        <v>33</v>
      </c>
      <c r="K250" s="11">
        <v>24</v>
      </c>
      <c r="L250" s="1">
        <v>29.99</v>
      </c>
      <c r="M250" s="1">
        <v>11.995999999999999</v>
      </c>
      <c r="N250" s="1">
        <f t="shared" si="7"/>
        <v>287.904</v>
      </c>
      <c r="O250" s="1">
        <f t="shared" si="6"/>
        <v>719.76</v>
      </c>
      <c r="P250" t="s">
        <v>401</v>
      </c>
      <c r="Q250" t="s">
        <v>35</v>
      </c>
      <c r="R250" t="s">
        <v>280</v>
      </c>
      <c r="S250" t="s">
        <v>414</v>
      </c>
      <c r="T250" t="s">
        <v>129</v>
      </c>
      <c r="V250" t="s">
        <v>45</v>
      </c>
      <c r="W250" t="s">
        <v>46</v>
      </c>
    </row>
    <row r="251" spans="1:25" x14ac:dyDescent="0.25">
      <c r="A251" t="s">
        <v>123</v>
      </c>
      <c r="B251" t="s">
        <v>124</v>
      </c>
      <c r="C251" t="s">
        <v>29</v>
      </c>
      <c r="D251" t="s">
        <v>30</v>
      </c>
      <c r="E251" t="s">
        <v>213</v>
      </c>
      <c r="F251" t="s">
        <v>123</v>
      </c>
      <c r="G251">
        <v>24</v>
      </c>
      <c r="H251">
        <v>12169803</v>
      </c>
      <c r="I251" t="s">
        <v>400</v>
      </c>
      <c r="J251" t="s">
        <v>33</v>
      </c>
      <c r="K251" s="11">
        <v>24</v>
      </c>
      <c r="L251" s="1">
        <v>29.99</v>
      </c>
      <c r="M251" s="1">
        <v>11.995999999999999</v>
      </c>
      <c r="N251" s="1">
        <f t="shared" si="7"/>
        <v>287.904</v>
      </c>
      <c r="O251" s="1">
        <f t="shared" si="6"/>
        <v>719.76</v>
      </c>
      <c r="P251" t="s">
        <v>401</v>
      </c>
      <c r="Q251" t="s">
        <v>35</v>
      </c>
      <c r="R251" t="s">
        <v>280</v>
      </c>
      <c r="S251" t="s">
        <v>415</v>
      </c>
      <c r="T251" t="s">
        <v>129</v>
      </c>
      <c r="V251" t="s">
        <v>285</v>
      </c>
      <c r="W251" t="s">
        <v>286</v>
      </c>
    </row>
    <row r="252" spans="1:25" x14ac:dyDescent="0.25">
      <c r="A252" t="s">
        <v>123</v>
      </c>
      <c r="B252" t="s">
        <v>124</v>
      </c>
      <c r="C252" t="s">
        <v>29</v>
      </c>
      <c r="D252" t="s">
        <v>30</v>
      </c>
      <c r="E252" t="s">
        <v>213</v>
      </c>
      <c r="F252" t="s">
        <v>123</v>
      </c>
      <c r="G252">
        <v>24</v>
      </c>
      <c r="H252">
        <v>12169803</v>
      </c>
      <c r="I252" t="s">
        <v>400</v>
      </c>
      <c r="J252" t="s">
        <v>33</v>
      </c>
      <c r="K252" s="11">
        <v>24</v>
      </c>
      <c r="L252" s="1">
        <v>29.99</v>
      </c>
      <c r="M252" s="1">
        <v>11.995999999999999</v>
      </c>
      <c r="N252" s="1">
        <f t="shared" si="7"/>
        <v>287.904</v>
      </c>
      <c r="O252" s="1">
        <f t="shared" si="6"/>
        <v>719.76</v>
      </c>
      <c r="P252" t="s">
        <v>401</v>
      </c>
      <c r="Q252" t="s">
        <v>35</v>
      </c>
      <c r="R252" t="s">
        <v>280</v>
      </c>
      <c r="S252" t="s">
        <v>416</v>
      </c>
      <c r="T252" t="s">
        <v>55</v>
      </c>
      <c r="V252" t="s">
        <v>404</v>
      </c>
      <c r="W252" t="s">
        <v>405</v>
      </c>
    </row>
    <row r="253" spans="1:25" x14ac:dyDescent="0.25">
      <c r="A253" t="s">
        <v>123</v>
      </c>
      <c r="B253" t="s">
        <v>124</v>
      </c>
      <c r="C253" t="s">
        <v>29</v>
      </c>
      <c r="D253" t="s">
        <v>30</v>
      </c>
      <c r="E253" t="s">
        <v>213</v>
      </c>
      <c r="F253" t="s">
        <v>123</v>
      </c>
      <c r="G253">
        <v>24</v>
      </c>
      <c r="H253">
        <v>12169803</v>
      </c>
      <c r="I253" t="s">
        <v>400</v>
      </c>
      <c r="J253" t="s">
        <v>33</v>
      </c>
      <c r="K253" s="11">
        <v>24</v>
      </c>
      <c r="L253" s="1">
        <v>29.99</v>
      </c>
      <c r="M253" s="1">
        <v>11.995999999999999</v>
      </c>
      <c r="N253" s="1">
        <f t="shared" si="7"/>
        <v>287.904</v>
      </c>
      <c r="O253" s="1">
        <f t="shared" si="6"/>
        <v>719.76</v>
      </c>
      <c r="P253" t="s">
        <v>401</v>
      </c>
      <c r="Q253" t="s">
        <v>35</v>
      </c>
      <c r="R253" t="s">
        <v>280</v>
      </c>
      <c r="S253" t="s">
        <v>417</v>
      </c>
      <c r="T253" t="s">
        <v>55</v>
      </c>
      <c r="V253" t="s">
        <v>285</v>
      </c>
      <c r="W253" t="s">
        <v>286</v>
      </c>
    </row>
    <row r="254" spans="1:25" x14ac:dyDescent="0.25">
      <c r="A254" t="s">
        <v>123</v>
      </c>
      <c r="B254" t="s">
        <v>124</v>
      </c>
      <c r="C254" t="s">
        <v>29</v>
      </c>
      <c r="D254" t="s">
        <v>30</v>
      </c>
      <c r="E254" t="s">
        <v>213</v>
      </c>
      <c r="F254" t="s">
        <v>123</v>
      </c>
      <c r="G254">
        <v>24</v>
      </c>
      <c r="H254">
        <v>12169803</v>
      </c>
      <c r="I254" t="s">
        <v>400</v>
      </c>
      <c r="J254" t="s">
        <v>33</v>
      </c>
      <c r="K254" s="11">
        <v>24</v>
      </c>
      <c r="L254" s="1">
        <v>29.99</v>
      </c>
      <c r="M254" s="1">
        <v>11.995999999999999</v>
      </c>
      <c r="N254" s="1">
        <f t="shared" si="7"/>
        <v>287.904</v>
      </c>
      <c r="O254" s="1">
        <f t="shared" si="6"/>
        <v>719.76</v>
      </c>
      <c r="P254" t="s">
        <v>401</v>
      </c>
      <c r="Q254" t="s">
        <v>35</v>
      </c>
      <c r="R254" t="s">
        <v>280</v>
      </c>
      <c r="S254" t="s">
        <v>418</v>
      </c>
      <c r="T254" t="s">
        <v>55</v>
      </c>
      <c r="V254" t="s">
        <v>45</v>
      </c>
      <c r="W254" t="s">
        <v>46</v>
      </c>
    </row>
    <row r="255" spans="1:25" x14ac:dyDescent="0.25">
      <c r="A255" t="s">
        <v>123</v>
      </c>
      <c r="B255" t="s">
        <v>124</v>
      </c>
      <c r="C255" t="s">
        <v>29</v>
      </c>
      <c r="D255" t="s">
        <v>30</v>
      </c>
      <c r="E255" t="s">
        <v>223</v>
      </c>
      <c r="F255" t="s">
        <v>123</v>
      </c>
      <c r="G255">
        <v>24</v>
      </c>
      <c r="H255">
        <v>12173759</v>
      </c>
      <c r="I255" t="s">
        <v>419</v>
      </c>
      <c r="J255" t="s">
        <v>33</v>
      </c>
      <c r="K255" s="11">
        <v>24</v>
      </c>
      <c r="L255" s="1">
        <v>14.99</v>
      </c>
      <c r="M255" s="1">
        <v>5.9960000000000004</v>
      </c>
      <c r="N255" s="1">
        <f t="shared" si="7"/>
        <v>143.904</v>
      </c>
      <c r="O255" s="1">
        <f t="shared" si="6"/>
        <v>359.76</v>
      </c>
      <c r="P255" t="s">
        <v>126</v>
      </c>
      <c r="Q255" t="s">
        <v>35</v>
      </c>
      <c r="R255" t="s">
        <v>280</v>
      </c>
      <c r="S255" t="s">
        <v>420</v>
      </c>
      <c r="T255" t="s">
        <v>48</v>
      </c>
      <c r="V255" t="s">
        <v>58</v>
      </c>
      <c r="W255" t="s">
        <v>59</v>
      </c>
      <c r="X255" t="s">
        <v>81</v>
      </c>
      <c r="Y255" t="s">
        <v>42</v>
      </c>
    </row>
    <row r="256" spans="1:25" x14ac:dyDescent="0.25">
      <c r="A256" t="s">
        <v>123</v>
      </c>
      <c r="B256" t="s">
        <v>124</v>
      </c>
      <c r="C256" t="s">
        <v>29</v>
      </c>
      <c r="D256" t="s">
        <v>30</v>
      </c>
      <c r="E256" t="s">
        <v>223</v>
      </c>
      <c r="F256" t="s">
        <v>123</v>
      </c>
      <c r="G256">
        <v>24</v>
      </c>
      <c r="H256">
        <v>12173759</v>
      </c>
      <c r="I256" t="s">
        <v>419</v>
      </c>
      <c r="J256" t="s">
        <v>33</v>
      </c>
      <c r="K256" s="11">
        <v>24</v>
      </c>
      <c r="L256" s="1">
        <v>14.99</v>
      </c>
      <c r="M256" s="1">
        <v>5.9960000000000004</v>
      </c>
      <c r="N256" s="1">
        <f t="shared" si="7"/>
        <v>143.904</v>
      </c>
      <c r="O256" s="1">
        <f t="shared" si="6"/>
        <v>359.76</v>
      </c>
      <c r="P256" t="s">
        <v>126</v>
      </c>
      <c r="Q256" t="s">
        <v>35</v>
      </c>
      <c r="R256" t="s">
        <v>280</v>
      </c>
      <c r="S256" t="s">
        <v>421</v>
      </c>
      <c r="T256" t="s">
        <v>48</v>
      </c>
      <c r="V256" t="s">
        <v>39</v>
      </c>
      <c r="W256" t="s">
        <v>40</v>
      </c>
      <c r="X256" t="s">
        <v>81</v>
      </c>
      <c r="Y256" t="s">
        <v>42</v>
      </c>
    </row>
    <row r="257" spans="1:25" x14ac:dyDescent="0.25">
      <c r="A257" t="s">
        <v>123</v>
      </c>
      <c r="B257" t="s">
        <v>124</v>
      </c>
      <c r="C257" t="s">
        <v>29</v>
      </c>
      <c r="D257" t="s">
        <v>30</v>
      </c>
      <c r="E257" t="s">
        <v>223</v>
      </c>
      <c r="F257" t="s">
        <v>123</v>
      </c>
      <c r="G257">
        <v>24</v>
      </c>
      <c r="H257">
        <v>12173759</v>
      </c>
      <c r="I257" t="s">
        <v>419</v>
      </c>
      <c r="J257" t="s">
        <v>33</v>
      </c>
      <c r="K257" s="11">
        <v>24</v>
      </c>
      <c r="L257" s="1">
        <v>14.99</v>
      </c>
      <c r="M257" s="1">
        <v>5.9960000000000004</v>
      </c>
      <c r="N257" s="1">
        <f t="shared" si="7"/>
        <v>143.904</v>
      </c>
      <c r="O257" s="1">
        <f t="shared" si="6"/>
        <v>359.76</v>
      </c>
      <c r="P257" t="s">
        <v>126</v>
      </c>
      <c r="Q257" t="s">
        <v>35</v>
      </c>
      <c r="R257" t="s">
        <v>280</v>
      </c>
      <c r="S257" t="s">
        <v>422</v>
      </c>
      <c r="T257" t="s">
        <v>48</v>
      </c>
      <c r="V257" t="s">
        <v>230</v>
      </c>
      <c r="W257" t="s">
        <v>231</v>
      </c>
      <c r="X257" t="s">
        <v>81</v>
      </c>
      <c r="Y257" t="s">
        <v>42</v>
      </c>
    </row>
    <row r="258" spans="1:25" x14ac:dyDescent="0.25">
      <c r="A258" t="s">
        <v>123</v>
      </c>
      <c r="B258" t="s">
        <v>124</v>
      </c>
      <c r="C258" t="s">
        <v>29</v>
      </c>
      <c r="D258" t="s">
        <v>30</v>
      </c>
      <c r="E258" t="s">
        <v>223</v>
      </c>
      <c r="F258" t="s">
        <v>123</v>
      </c>
      <c r="G258">
        <v>24</v>
      </c>
      <c r="H258">
        <v>12173759</v>
      </c>
      <c r="I258" t="s">
        <v>419</v>
      </c>
      <c r="J258" t="s">
        <v>33</v>
      </c>
      <c r="K258" s="11">
        <v>24</v>
      </c>
      <c r="L258" s="1">
        <v>14.99</v>
      </c>
      <c r="M258" s="1">
        <v>5.9960000000000004</v>
      </c>
      <c r="N258" s="1">
        <f t="shared" si="7"/>
        <v>143.904</v>
      </c>
      <c r="O258" s="1">
        <f t="shared" ref="O258:O281" si="8">K258*L258</f>
        <v>359.76</v>
      </c>
      <c r="P258" t="s">
        <v>126</v>
      </c>
      <c r="Q258" t="s">
        <v>35</v>
      </c>
      <c r="R258" t="s">
        <v>280</v>
      </c>
      <c r="S258" t="s">
        <v>423</v>
      </c>
      <c r="T258" t="s">
        <v>51</v>
      </c>
      <c r="V258" t="s">
        <v>230</v>
      </c>
      <c r="W258" t="s">
        <v>231</v>
      </c>
      <c r="X258" t="s">
        <v>81</v>
      </c>
      <c r="Y258" t="s">
        <v>42</v>
      </c>
    </row>
    <row r="259" spans="1:25" x14ac:dyDescent="0.25">
      <c r="A259" t="s">
        <v>123</v>
      </c>
      <c r="B259" t="s">
        <v>124</v>
      </c>
      <c r="C259" t="s">
        <v>29</v>
      </c>
      <c r="D259" t="s">
        <v>30</v>
      </c>
      <c r="E259" t="s">
        <v>223</v>
      </c>
      <c r="F259" t="s">
        <v>123</v>
      </c>
      <c r="G259">
        <v>24</v>
      </c>
      <c r="H259">
        <v>12173759</v>
      </c>
      <c r="I259" t="s">
        <v>419</v>
      </c>
      <c r="J259" t="s">
        <v>33</v>
      </c>
      <c r="K259" s="11">
        <v>24</v>
      </c>
      <c r="L259" s="1">
        <v>14.99</v>
      </c>
      <c r="M259" s="1">
        <v>5.9960000000000004</v>
      </c>
      <c r="N259" s="1">
        <f t="shared" ref="N259:N281" si="9">M259*K259</f>
        <v>143.904</v>
      </c>
      <c r="O259" s="1">
        <f t="shared" si="8"/>
        <v>359.76</v>
      </c>
      <c r="P259" t="s">
        <v>126</v>
      </c>
      <c r="Q259" t="s">
        <v>35</v>
      </c>
      <c r="R259" t="s">
        <v>280</v>
      </c>
      <c r="S259" t="s">
        <v>424</v>
      </c>
      <c r="T259" t="s">
        <v>51</v>
      </c>
      <c r="V259" t="s">
        <v>39</v>
      </c>
      <c r="W259" t="s">
        <v>40</v>
      </c>
      <c r="X259" t="s">
        <v>81</v>
      </c>
      <c r="Y259" t="s">
        <v>42</v>
      </c>
    </row>
    <row r="260" spans="1:25" x14ac:dyDescent="0.25">
      <c r="A260" t="s">
        <v>123</v>
      </c>
      <c r="B260" t="s">
        <v>124</v>
      </c>
      <c r="C260" t="s">
        <v>29</v>
      </c>
      <c r="D260" t="s">
        <v>30</v>
      </c>
      <c r="E260" t="s">
        <v>223</v>
      </c>
      <c r="F260" t="s">
        <v>123</v>
      </c>
      <c r="G260">
        <v>24</v>
      </c>
      <c r="H260">
        <v>12173759</v>
      </c>
      <c r="I260" t="s">
        <v>419</v>
      </c>
      <c r="J260" t="s">
        <v>33</v>
      </c>
      <c r="K260" s="11">
        <v>24</v>
      </c>
      <c r="L260" s="1">
        <v>14.99</v>
      </c>
      <c r="M260" s="1">
        <v>5.9960000000000004</v>
      </c>
      <c r="N260" s="1">
        <f t="shared" si="9"/>
        <v>143.904</v>
      </c>
      <c r="O260" s="1">
        <f t="shared" si="8"/>
        <v>359.76</v>
      </c>
      <c r="P260" t="s">
        <v>126</v>
      </c>
      <c r="Q260" t="s">
        <v>35</v>
      </c>
      <c r="R260" t="s">
        <v>280</v>
      </c>
      <c r="S260" t="s">
        <v>425</v>
      </c>
      <c r="T260" t="s">
        <v>51</v>
      </c>
      <c r="V260" t="s">
        <v>58</v>
      </c>
      <c r="W260" t="s">
        <v>59</v>
      </c>
      <c r="X260" t="s">
        <v>81</v>
      </c>
      <c r="Y260" t="s">
        <v>42</v>
      </c>
    </row>
    <row r="261" spans="1:25" x14ac:dyDescent="0.25">
      <c r="A261" t="s">
        <v>123</v>
      </c>
      <c r="B261" t="s">
        <v>124</v>
      </c>
      <c r="C261" t="s">
        <v>29</v>
      </c>
      <c r="D261" t="s">
        <v>30</v>
      </c>
      <c r="E261" t="s">
        <v>223</v>
      </c>
      <c r="F261" t="s">
        <v>123</v>
      </c>
      <c r="G261">
        <v>24</v>
      </c>
      <c r="H261">
        <v>12173759</v>
      </c>
      <c r="I261" t="s">
        <v>419</v>
      </c>
      <c r="J261" t="s">
        <v>33</v>
      </c>
      <c r="K261" s="11">
        <v>24</v>
      </c>
      <c r="L261" s="1">
        <v>14.99</v>
      </c>
      <c r="M261" s="1">
        <v>5.9960000000000004</v>
      </c>
      <c r="N261" s="1">
        <f t="shared" si="9"/>
        <v>143.904</v>
      </c>
      <c r="O261" s="1">
        <f t="shared" si="8"/>
        <v>359.76</v>
      </c>
      <c r="P261" t="s">
        <v>126</v>
      </c>
      <c r="Q261" t="s">
        <v>35</v>
      </c>
      <c r="R261" t="s">
        <v>280</v>
      </c>
      <c r="S261" t="s">
        <v>426</v>
      </c>
      <c r="T261" t="s">
        <v>53</v>
      </c>
      <c r="V261" t="s">
        <v>39</v>
      </c>
      <c r="W261" t="s">
        <v>40</v>
      </c>
      <c r="X261" t="s">
        <v>81</v>
      </c>
      <c r="Y261" t="s">
        <v>42</v>
      </c>
    </row>
    <row r="262" spans="1:25" x14ac:dyDescent="0.25">
      <c r="A262" t="s">
        <v>123</v>
      </c>
      <c r="B262" t="s">
        <v>124</v>
      </c>
      <c r="C262" t="s">
        <v>29</v>
      </c>
      <c r="D262" t="s">
        <v>30</v>
      </c>
      <c r="E262" t="s">
        <v>223</v>
      </c>
      <c r="F262" t="s">
        <v>123</v>
      </c>
      <c r="G262">
        <v>24</v>
      </c>
      <c r="H262">
        <v>12173759</v>
      </c>
      <c r="I262" t="s">
        <v>419</v>
      </c>
      <c r="J262" t="s">
        <v>33</v>
      </c>
      <c r="K262" s="11">
        <v>24</v>
      </c>
      <c r="L262" s="1">
        <v>14.99</v>
      </c>
      <c r="M262" s="1">
        <v>5.9960000000000004</v>
      </c>
      <c r="N262" s="1">
        <f t="shared" si="9"/>
        <v>143.904</v>
      </c>
      <c r="O262" s="1">
        <f t="shared" si="8"/>
        <v>359.76</v>
      </c>
      <c r="P262" t="s">
        <v>126</v>
      </c>
      <c r="Q262" t="s">
        <v>35</v>
      </c>
      <c r="R262" t="s">
        <v>280</v>
      </c>
      <c r="S262" t="s">
        <v>427</v>
      </c>
      <c r="T262" t="s">
        <v>53</v>
      </c>
      <c r="V262" t="s">
        <v>230</v>
      </c>
      <c r="W262" t="s">
        <v>231</v>
      </c>
      <c r="X262" t="s">
        <v>81</v>
      </c>
      <c r="Y262" t="s">
        <v>42</v>
      </c>
    </row>
    <row r="263" spans="1:25" x14ac:dyDescent="0.25">
      <c r="A263" t="s">
        <v>123</v>
      </c>
      <c r="B263" t="s">
        <v>124</v>
      </c>
      <c r="C263" t="s">
        <v>29</v>
      </c>
      <c r="D263" t="s">
        <v>30</v>
      </c>
      <c r="E263" t="s">
        <v>223</v>
      </c>
      <c r="F263" t="s">
        <v>123</v>
      </c>
      <c r="G263">
        <v>24</v>
      </c>
      <c r="H263">
        <v>12173759</v>
      </c>
      <c r="I263" t="s">
        <v>419</v>
      </c>
      <c r="J263" t="s">
        <v>33</v>
      </c>
      <c r="K263" s="11">
        <v>24</v>
      </c>
      <c r="L263" s="1">
        <v>14.99</v>
      </c>
      <c r="M263" s="1">
        <v>5.9960000000000004</v>
      </c>
      <c r="N263" s="1">
        <f t="shared" si="9"/>
        <v>143.904</v>
      </c>
      <c r="O263" s="1">
        <f t="shared" si="8"/>
        <v>359.76</v>
      </c>
      <c r="P263" t="s">
        <v>126</v>
      </c>
      <c r="Q263" t="s">
        <v>35</v>
      </c>
      <c r="R263" t="s">
        <v>280</v>
      </c>
      <c r="S263" t="s">
        <v>428</v>
      </c>
      <c r="T263" t="s">
        <v>53</v>
      </c>
      <c r="V263" t="s">
        <v>58</v>
      </c>
      <c r="W263" t="s">
        <v>59</v>
      </c>
      <c r="X263" t="s">
        <v>81</v>
      </c>
      <c r="Y263" t="s">
        <v>42</v>
      </c>
    </row>
    <row r="264" spans="1:25" x14ac:dyDescent="0.25">
      <c r="A264" t="s">
        <v>123</v>
      </c>
      <c r="B264" t="s">
        <v>124</v>
      </c>
      <c r="C264" t="s">
        <v>29</v>
      </c>
      <c r="D264" t="s">
        <v>30</v>
      </c>
      <c r="E264" t="s">
        <v>223</v>
      </c>
      <c r="F264" t="s">
        <v>123</v>
      </c>
      <c r="G264">
        <v>24</v>
      </c>
      <c r="H264">
        <v>12173759</v>
      </c>
      <c r="I264" t="s">
        <v>419</v>
      </c>
      <c r="J264" t="s">
        <v>33</v>
      </c>
      <c r="K264" s="11">
        <v>24</v>
      </c>
      <c r="L264" s="1">
        <v>14.99</v>
      </c>
      <c r="M264" s="1">
        <v>5.9960000000000004</v>
      </c>
      <c r="N264" s="1">
        <f t="shared" si="9"/>
        <v>143.904</v>
      </c>
      <c r="O264" s="1">
        <f t="shared" si="8"/>
        <v>359.76</v>
      </c>
      <c r="P264" t="s">
        <v>126</v>
      </c>
      <c r="Q264" t="s">
        <v>35</v>
      </c>
      <c r="R264" t="s">
        <v>280</v>
      </c>
      <c r="S264" t="s">
        <v>429</v>
      </c>
      <c r="T264" t="s">
        <v>129</v>
      </c>
      <c r="V264" t="s">
        <v>58</v>
      </c>
      <c r="W264" t="s">
        <v>59</v>
      </c>
      <c r="X264" t="s">
        <v>81</v>
      </c>
      <c r="Y264" t="s">
        <v>42</v>
      </c>
    </row>
    <row r="265" spans="1:25" x14ac:dyDescent="0.25">
      <c r="A265" t="s">
        <v>123</v>
      </c>
      <c r="B265" t="s">
        <v>124</v>
      </c>
      <c r="C265" t="s">
        <v>29</v>
      </c>
      <c r="D265" t="s">
        <v>30</v>
      </c>
      <c r="E265" t="s">
        <v>223</v>
      </c>
      <c r="F265" t="s">
        <v>123</v>
      </c>
      <c r="G265">
        <v>24</v>
      </c>
      <c r="H265">
        <v>12173759</v>
      </c>
      <c r="I265" t="s">
        <v>419</v>
      </c>
      <c r="J265" t="s">
        <v>33</v>
      </c>
      <c r="K265" s="11">
        <v>24</v>
      </c>
      <c r="L265" s="1">
        <v>14.99</v>
      </c>
      <c r="M265" s="1">
        <v>5.9960000000000004</v>
      </c>
      <c r="N265" s="1">
        <f t="shared" si="9"/>
        <v>143.904</v>
      </c>
      <c r="O265" s="1">
        <f t="shared" si="8"/>
        <v>359.76</v>
      </c>
      <c r="P265" t="s">
        <v>126</v>
      </c>
      <c r="Q265" t="s">
        <v>35</v>
      </c>
      <c r="R265" t="s">
        <v>280</v>
      </c>
      <c r="S265" t="s">
        <v>430</v>
      </c>
      <c r="T265" t="s">
        <v>129</v>
      </c>
      <c r="V265" t="s">
        <v>230</v>
      </c>
      <c r="W265" t="s">
        <v>231</v>
      </c>
      <c r="X265" t="s">
        <v>81</v>
      </c>
      <c r="Y265" t="s">
        <v>42</v>
      </c>
    </row>
    <row r="266" spans="1:25" x14ac:dyDescent="0.25">
      <c r="A266" t="s">
        <v>123</v>
      </c>
      <c r="B266" t="s">
        <v>124</v>
      </c>
      <c r="C266" t="s">
        <v>29</v>
      </c>
      <c r="D266" t="s">
        <v>30</v>
      </c>
      <c r="E266" t="s">
        <v>223</v>
      </c>
      <c r="F266" t="s">
        <v>123</v>
      </c>
      <c r="G266">
        <v>24</v>
      </c>
      <c r="H266">
        <v>12173759</v>
      </c>
      <c r="I266" t="s">
        <v>419</v>
      </c>
      <c r="J266" t="s">
        <v>33</v>
      </c>
      <c r="K266" s="11">
        <v>24</v>
      </c>
      <c r="L266" s="1">
        <v>14.99</v>
      </c>
      <c r="M266" s="1">
        <v>5.9960000000000004</v>
      </c>
      <c r="N266" s="1">
        <f t="shared" si="9"/>
        <v>143.904</v>
      </c>
      <c r="O266" s="1">
        <f t="shared" si="8"/>
        <v>359.76</v>
      </c>
      <c r="P266" t="s">
        <v>126</v>
      </c>
      <c r="Q266" t="s">
        <v>35</v>
      </c>
      <c r="R266" t="s">
        <v>280</v>
      </c>
      <c r="S266" t="s">
        <v>431</v>
      </c>
      <c r="T266" t="s">
        <v>129</v>
      </c>
      <c r="V266" t="s">
        <v>39</v>
      </c>
      <c r="W266" t="s">
        <v>40</v>
      </c>
      <c r="X266" t="s">
        <v>81</v>
      </c>
      <c r="Y266" t="s">
        <v>42</v>
      </c>
    </row>
    <row r="267" spans="1:25" x14ac:dyDescent="0.25">
      <c r="A267" t="s">
        <v>123</v>
      </c>
      <c r="B267" t="s">
        <v>124</v>
      </c>
      <c r="C267" t="s">
        <v>29</v>
      </c>
      <c r="D267" t="s">
        <v>30</v>
      </c>
      <c r="E267" t="s">
        <v>223</v>
      </c>
      <c r="F267" t="s">
        <v>123</v>
      </c>
      <c r="G267">
        <v>24</v>
      </c>
      <c r="H267">
        <v>12173759</v>
      </c>
      <c r="I267" t="s">
        <v>419</v>
      </c>
      <c r="J267" t="s">
        <v>33</v>
      </c>
      <c r="K267" s="11">
        <v>24</v>
      </c>
      <c r="L267" s="1">
        <v>14.99</v>
      </c>
      <c r="M267" s="1">
        <v>5.9960000000000004</v>
      </c>
      <c r="N267" s="1">
        <f t="shared" si="9"/>
        <v>143.904</v>
      </c>
      <c r="O267" s="1">
        <f t="shared" si="8"/>
        <v>359.76</v>
      </c>
      <c r="P267" t="s">
        <v>126</v>
      </c>
      <c r="Q267" t="s">
        <v>35</v>
      </c>
      <c r="R267" t="s">
        <v>280</v>
      </c>
      <c r="S267" t="s">
        <v>432</v>
      </c>
      <c r="T267" t="s">
        <v>55</v>
      </c>
      <c r="V267" t="s">
        <v>58</v>
      </c>
      <c r="W267" t="s">
        <v>59</v>
      </c>
      <c r="X267" t="s">
        <v>81</v>
      </c>
      <c r="Y267" t="s">
        <v>42</v>
      </c>
    </row>
    <row r="268" spans="1:25" x14ac:dyDescent="0.25">
      <c r="A268" t="s">
        <v>123</v>
      </c>
      <c r="B268" t="s">
        <v>124</v>
      </c>
      <c r="C268" t="s">
        <v>29</v>
      </c>
      <c r="D268" t="s">
        <v>30</v>
      </c>
      <c r="E268" t="s">
        <v>223</v>
      </c>
      <c r="F268" t="s">
        <v>123</v>
      </c>
      <c r="G268">
        <v>24</v>
      </c>
      <c r="H268">
        <v>12173759</v>
      </c>
      <c r="I268" t="s">
        <v>419</v>
      </c>
      <c r="J268" t="s">
        <v>33</v>
      </c>
      <c r="K268" s="11">
        <v>24</v>
      </c>
      <c r="L268" s="1">
        <v>14.99</v>
      </c>
      <c r="M268" s="1">
        <v>5.9960000000000004</v>
      </c>
      <c r="N268" s="1">
        <f t="shared" si="9"/>
        <v>143.904</v>
      </c>
      <c r="O268" s="1">
        <f t="shared" si="8"/>
        <v>359.76</v>
      </c>
      <c r="P268" t="s">
        <v>126</v>
      </c>
      <c r="Q268" t="s">
        <v>35</v>
      </c>
      <c r="R268" t="s">
        <v>280</v>
      </c>
      <c r="S268" t="s">
        <v>433</v>
      </c>
      <c r="T268" t="s">
        <v>55</v>
      </c>
      <c r="V268" t="s">
        <v>39</v>
      </c>
      <c r="W268" t="s">
        <v>40</v>
      </c>
      <c r="X268" t="s">
        <v>81</v>
      </c>
      <c r="Y268" t="s">
        <v>42</v>
      </c>
    </row>
    <row r="269" spans="1:25" x14ac:dyDescent="0.25">
      <c r="A269" t="s">
        <v>123</v>
      </c>
      <c r="B269" t="s">
        <v>124</v>
      </c>
      <c r="C269" t="s">
        <v>29</v>
      </c>
      <c r="D269" t="s">
        <v>30</v>
      </c>
      <c r="E269" t="s">
        <v>223</v>
      </c>
      <c r="F269" t="s">
        <v>123</v>
      </c>
      <c r="G269">
        <v>24</v>
      </c>
      <c r="H269">
        <v>12173759</v>
      </c>
      <c r="I269" t="s">
        <v>419</v>
      </c>
      <c r="J269" t="s">
        <v>33</v>
      </c>
      <c r="K269" s="11">
        <v>24</v>
      </c>
      <c r="L269" s="1">
        <v>14.99</v>
      </c>
      <c r="M269" s="1">
        <v>5.9960000000000004</v>
      </c>
      <c r="N269" s="1">
        <f t="shared" si="9"/>
        <v>143.904</v>
      </c>
      <c r="O269" s="1">
        <f t="shared" si="8"/>
        <v>359.76</v>
      </c>
      <c r="P269" t="s">
        <v>126</v>
      </c>
      <c r="Q269" t="s">
        <v>35</v>
      </c>
      <c r="R269" t="s">
        <v>280</v>
      </c>
      <c r="S269" t="s">
        <v>434</v>
      </c>
      <c r="T269" t="s">
        <v>55</v>
      </c>
      <c r="V269" t="s">
        <v>230</v>
      </c>
      <c r="W269" t="s">
        <v>231</v>
      </c>
      <c r="X269" t="s">
        <v>81</v>
      </c>
      <c r="Y269" t="s">
        <v>42</v>
      </c>
    </row>
    <row r="270" spans="1:25" x14ac:dyDescent="0.25">
      <c r="A270" t="s">
        <v>435</v>
      </c>
      <c r="B270" t="s">
        <v>436</v>
      </c>
      <c r="C270" t="s">
        <v>29</v>
      </c>
      <c r="D270" t="s">
        <v>30</v>
      </c>
      <c r="E270" t="s">
        <v>74</v>
      </c>
      <c r="F270" t="s">
        <v>435</v>
      </c>
      <c r="G270">
        <v>24</v>
      </c>
      <c r="H270">
        <v>12175933</v>
      </c>
      <c r="I270" t="s">
        <v>437</v>
      </c>
      <c r="J270" t="s">
        <v>33</v>
      </c>
      <c r="K270" s="11">
        <v>24</v>
      </c>
      <c r="L270" s="1">
        <v>24.99</v>
      </c>
      <c r="M270" s="1">
        <v>9.9959999999999987</v>
      </c>
      <c r="N270" s="1">
        <f t="shared" si="9"/>
        <v>239.90399999999997</v>
      </c>
      <c r="O270" s="1">
        <f t="shared" si="8"/>
        <v>599.76</v>
      </c>
      <c r="P270" t="s">
        <v>438</v>
      </c>
      <c r="Q270" t="s">
        <v>35</v>
      </c>
      <c r="S270" t="s">
        <v>439</v>
      </c>
      <c r="T270" t="s">
        <v>48</v>
      </c>
      <c r="V270" t="s">
        <v>440</v>
      </c>
      <c r="W270" t="s">
        <v>441</v>
      </c>
      <c r="X270" t="s">
        <v>41</v>
      </c>
      <c r="Y270" t="s">
        <v>442</v>
      </c>
    </row>
    <row r="271" spans="1:25" x14ac:dyDescent="0.25">
      <c r="A271" t="s">
        <v>435</v>
      </c>
      <c r="B271" t="s">
        <v>436</v>
      </c>
      <c r="C271" t="s">
        <v>29</v>
      </c>
      <c r="D271" t="s">
        <v>30</v>
      </c>
      <c r="E271" t="s">
        <v>74</v>
      </c>
      <c r="F271" t="s">
        <v>435</v>
      </c>
      <c r="G271">
        <v>24</v>
      </c>
      <c r="H271">
        <v>12175933</v>
      </c>
      <c r="I271" t="s">
        <v>437</v>
      </c>
      <c r="J271" t="s">
        <v>33</v>
      </c>
      <c r="K271" s="11">
        <v>24</v>
      </c>
      <c r="L271" s="1">
        <v>24.99</v>
      </c>
      <c r="M271" s="1">
        <v>9.9959999999999987</v>
      </c>
      <c r="N271" s="1">
        <f t="shared" si="9"/>
        <v>239.90399999999997</v>
      </c>
      <c r="O271" s="1">
        <f t="shared" si="8"/>
        <v>599.76</v>
      </c>
      <c r="P271" t="s">
        <v>438</v>
      </c>
      <c r="Q271" t="s">
        <v>35</v>
      </c>
      <c r="S271" t="s">
        <v>443</v>
      </c>
      <c r="T271" t="s">
        <v>48</v>
      </c>
      <c r="V271" t="s">
        <v>45</v>
      </c>
      <c r="W271" t="s">
        <v>46</v>
      </c>
      <c r="X271" t="s">
        <v>41</v>
      </c>
      <c r="Y271" t="s">
        <v>442</v>
      </c>
    </row>
    <row r="272" spans="1:25" x14ac:dyDescent="0.25">
      <c r="A272" t="s">
        <v>435</v>
      </c>
      <c r="B272" t="s">
        <v>436</v>
      </c>
      <c r="C272" t="s">
        <v>29</v>
      </c>
      <c r="D272" t="s">
        <v>30</v>
      </c>
      <c r="E272" t="s">
        <v>74</v>
      </c>
      <c r="F272" t="s">
        <v>435</v>
      </c>
      <c r="G272">
        <v>24</v>
      </c>
      <c r="H272">
        <v>12175933</v>
      </c>
      <c r="I272" t="s">
        <v>437</v>
      </c>
      <c r="J272" t="s">
        <v>33</v>
      </c>
      <c r="K272" s="11">
        <v>24</v>
      </c>
      <c r="L272" s="1">
        <v>24.99</v>
      </c>
      <c r="M272" s="1">
        <v>9.9959999999999987</v>
      </c>
      <c r="N272" s="1">
        <f t="shared" si="9"/>
        <v>239.90399999999997</v>
      </c>
      <c r="O272" s="1">
        <f t="shared" si="8"/>
        <v>599.76</v>
      </c>
      <c r="P272" t="s">
        <v>438</v>
      </c>
      <c r="Q272" t="s">
        <v>35</v>
      </c>
      <c r="S272" t="s">
        <v>444</v>
      </c>
      <c r="T272" t="s">
        <v>48</v>
      </c>
      <c r="V272" t="s">
        <v>445</v>
      </c>
      <c r="W272" t="s">
        <v>446</v>
      </c>
      <c r="X272" t="s">
        <v>41</v>
      </c>
      <c r="Y272" t="s">
        <v>442</v>
      </c>
    </row>
    <row r="273" spans="1:25" x14ac:dyDescent="0.25">
      <c r="A273" t="s">
        <v>435</v>
      </c>
      <c r="B273" t="s">
        <v>436</v>
      </c>
      <c r="C273" t="s">
        <v>29</v>
      </c>
      <c r="D273" t="s">
        <v>30</v>
      </c>
      <c r="E273" t="s">
        <v>74</v>
      </c>
      <c r="F273" t="s">
        <v>435</v>
      </c>
      <c r="G273">
        <v>24</v>
      </c>
      <c r="H273">
        <v>12175933</v>
      </c>
      <c r="I273" t="s">
        <v>437</v>
      </c>
      <c r="J273" t="s">
        <v>33</v>
      </c>
      <c r="K273" s="11">
        <v>24</v>
      </c>
      <c r="L273" s="1">
        <v>24.99</v>
      </c>
      <c r="M273" s="1">
        <v>9.9959999999999987</v>
      </c>
      <c r="N273" s="1">
        <f t="shared" si="9"/>
        <v>239.90399999999997</v>
      </c>
      <c r="O273" s="1">
        <f t="shared" si="8"/>
        <v>599.76</v>
      </c>
      <c r="P273" t="s">
        <v>438</v>
      </c>
      <c r="Q273" t="s">
        <v>35</v>
      </c>
      <c r="S273" t="s">
        <v>447</v>
      </c>
      <c r="T273" t="s">
        <v>51</v>
      </c>
      <c r="V273" t="s">
        <v>445</v>
      </c>
      <c r="W273" t="s">
        <v>446</v>
      </c>
      <c r="X273" t="s">
        <v>41</v>
      </c>
      <c r="Y273" t="s">
        <v>442</v>
      </c>
    </row>
    <row r="274" spans="1:25" x14ac:dyDescent="0.25">
      <c r="A274" t="s">
        <v>435</v>
      </c>
      <c r="B274" t="s">
        <v>436</v>
      </c>
      <c r="C274" t="s">
        <v>29</v>
      </c>
      <c r="D274" t="s">
        <v>30</v>
      </c>
      <c r="E274" t="s">
        <v>74</v>
      </c>
      <c r="F274" t="s">
        <v>435</v>
      </c>
      <c r="G274">
        <v>24</v>
      </c>
      <c r="H274">
        <v>12175933</v>
      </c>
      <c r="I274" t="s">
        <v>437</v>
      </c>
      <c r="J274" t="s">
        <v>33</v>
      </c>
      <c r="K274" s="11">
        <v>24</v>
      </c>
      <c r="L274" s="1">
        <v>24.99</v>
      </c>
      <c r="M274" s="1">
        <v>9.9959999999999987</v>
      </c>
      <c r="N274" s="1">
        <f t="shared" si="9"/>
        <v>239.90399999999997</v>
      </c>
      <c r="O274" s="1">
        <f t="shared" si="8"/>
        <v>599.76</v>
      </c>
      <c r="P274" t="s">
        <v>438</v>
      </c>
      <c r="Q274" t="s">
        <v>35</v>
      </c>
      <c r="S274" t="s">
        <v>448</v>
      </c>
      <c r="T274" t="s">
        <v>51</v>
      </c>
      <c r="V274" t="s">
        <v>440</v>
      </c>
      <c r="W274" t="s">
        <v>441</v>
      </c>
      <c r="X274" t="s">
        <v>41</v>
      </c>
      <c r="Y274" t="s">
        <v>442</v>
      </c>
    </row>
    <row r="275" spans="1:25" x14ac:dyDescent="0.25">
      <c r="A275" t="s">
        <v>435</v>
      </c>
      <c r="B275" t="s">
        <v>436</v>
      </c>
      <c r="C275" t="s">
        <v>29</v>
      </c>
      <c r="D275" t="s">
        <v>30</v>
      </c>
      <c r="E275" t="s">
        <v>74</v>
      </c>
      <c r="F275" t="s">
        <v>435</v>
      </c>
      <c r="G275">
        <v>24</v>
      </c>
      <c r="H275">
        <v>12175933</v>
      </c>
      <c r="I275" t="s">
        <v>437</v>
      </c>
      <c r="J275" t="s">
        <v>33</v>
      </c>
      <c r="K275" s="11">
        <v>24</v>
      </c>
      <c r="L275" s="1">
        <v>24.99</v>
      </c>
      <c r="M275" s="1">
        <v>9.9959999999999987</v>
      </c>
      <c r="N275" s="1">
        <f t="shared" si="9"/>
        <v>239.90399999999997</v>
      </c>
      <c r="O275" s="1">
        <f t="shared" si="8"/>
        <v>599.76</v>
      </c>
      <c r="P275" t="s">
        <v>438</v>
      </c>
      <c r="Q275" t="s">
        <v>35</v>
      </c>
      <c r="S275" t="s">
        <v>449</v>
      </c>
      <c r="T275" t="s">
        <v>51</v>
      </c>
      <c r="V275" t="s">
        <v>45</v>
      </c>
      <c r="W275" t="s">
        <v>46</v>
      </c>
      <c r="X275" t="s">
        <v>41</v>
      </c>
      <c r="Y275" t="s">
        <v>442</v>
      </c>
    </row>
    <row r="276" spans="1:25" x14ac:dyDescent="0.25">
      <c r="A276" t="s">
        <v>435</v>
      </c>
      <c r="B276" t="s">
        <v>436</v>
      </c>
      <c r="C276" t="s">
        <v>29</v>
      </c>
      <c r="D276" t="s">
        <v>30</v>
      </c>
      <c r="E276" t="s">
        <v>74</v>
      </c>
      <c r="F276" t="s">
        <v>435</v>
      </c>
      <c r="G276">
        <v>24</v>
      </c>
      <c r="H276">
        <v>12175933</v>
      </c>
      <c r="I276" t="s">
        <v>437</v>
      </c>
      <c r="J276" t="s">
        <v>33</v>
      </c>
      <c r="K276" s="11">
        <v>24</v>
      </c>
      <c r="L276" s="1">
        <v>24.99</v>
      </c>
      <c r="M276" s="1">
        <v>9.9959999999999987</v>
      </c>
      <c r="N276" s="1">
        <f t="shared" si="9"/>
        <v>239.90399999999997</v>
      </c>
      <c r="O276" s="1">
        <f t="shared" si="8"/>
        <v>599.76</v>
      </c>
      <c r="P276" t="s">
        <v>438</v>
      </c>
      <c r="Q276" t="s">
        <v>35</v>
      </c>
      <c r="S276" t="s">
        <v>450</v>
      </c>
      <c r="T276" t="s">
        <v>53</v>
      </c>
      <c r="V276" t="s">
        <v>445</v>
      </c>
      <c r="W276" t="s">
        <v>446</v>
      </c>
      <c r="X276" t="s">
        <v>41</v>
      </c>
      <c r="Y276" t="s">
        <v>442</v>
      </c>
    </row>
    <row r="277" spans="1:25" x14ac:dyDescent="0.25">
      <c r="A277" t="s">
        <v>435</v>
      </c>
      <c r="B277" t="s">
        <v>436</v>
      </c>
      <c r="C277" t="s">
        <v>29</v>
      </c>
      <c r="D277" t="s">
        <v>30</v>
      </c>
      <c r="E277" t="s">
        <v>74</v>
      </c>
      <c r="F277" t="s">
        <v>435</v>
      </c>
      <c r="G277">
        <v>24</v>
      </c>
      <c r="H277">
        <v>12175933</v>
      </c>
      <c r="I277" t="s">
        <v>437</v>
      </c>
      <c r="J277" t="s">
        <v>33</v>
      </c>
      <c r="K277" s="11">
        <v>24</v>
      </c>
      <c r="L277" s="1">
        <v>24.99</v>
      </c>
      <c r="M277" s="1">
        <v>9.9959999999999987</v>
      </c>
      <c r="N277" s="1">
        <f t="shared" si="9"/>
        <v>239.90399999999997</v>
      </c>
      <c r="O277" s="1">
        <f t="shared" si="8"/>
        <v>599.76</v>
      </c>
      <c r="P277" t="s">
        <v>438</v>
      </c>
      <c r="Q277" t="s">
        <v>35</v>
      </c>
      <c r="S277" t="s">
        <v>451</v>
      </c>
      <c r="T277" t="s">
        <v>53</v>
      </c>
      <c r="V277" t="s">
        <v>440</v>
      </c>
      <c r="W277" t="s">
        <v>441</v>
      </c>
      <c r="X277" t="s">
        <v>41</v>
      </c>
      <c r="Y277" t="s">
        <v>442</v>
      </c>
    </row>
    <row r="278" spans="1:25" x14ac:dyDescent="0.25">
      <c r="A278" t="s">
        <v>435</v>
      </c>
      <c r="B278" t="s">
        <v>436</v>
      </c>
      <c r="C278" t="s">
        <v>29</v>
      </c>
      <c r="D278" t="s">
        <v>30</v>
      </c>
      <c r="E278" t="s">
        <v>74</v>
      </c>
      <c r="F278" t="s">
        <v>435</v>
      </c>
      <c r="G278">
        <v>24</v>
      </c>
      <c r="H278">
        <v>12175933</v>
      </c>
      <c r="I278" t="s">
        <v>437</v>
      </c>
      <c r="J278" t="s">
        <v>33</v>
      </c>
      <c r="K278" s="11">
        <v>24</v>
      </c>
      <c r="L278" s="1">
        <v>24.99</v>
      </c>
      <c r="M278" s="1">
        <v>9.9959999999999987</v>
      </c>
      <c r="N278" s="1">
        <f t="shared" si="9"/>
        <v>239.90399999999997</v>
      </c>
      <c r="O278" s="1">
        <f t="shared" si="8"/>
        <v>599.76</v>
      </c>
      <c r="P278" t="s">
        <v>438</v>
      </c>
      <c r="Q278" t="s">
        <v>35</v>
      </c>
      <c r="S278" t="s">
        <v>452</v>
      </c>
      <c r="T278" t="s">
        <v>53</v>
      </c>
      <c r="V278" t="s">
        <v>45</v>
      </c>
      <c r="W278" t="s">
        <v>46</v>
      </c>
      <c r="X278" t="s">
        <v>41</v>
      </c>
      <c r="Y278" t="s">
        <v>442</v>
      </c>
    </row>
    <row r="279" spans="1:25" x14ac:dyDescent="0.25">
      <c r="A279" t="s">
        <v>435</v>
      </c>
      <c r="B279" t="s">
        <v>436</v>
      </c>
      <c r="C279" t="s">
        <v>29</v>
      </c>
      <c r="D279" t="s">
        <v>30</v>
      </c>
      <c r="E279" t="s">
        <v>74</v>
      </c>
      <c r="F279" t="s">
        <v>435</v>
      </c>
      <c r="G279">
        <v>24</v>
      </c>
      <c r="H279">
        <v>12175933</v>
      </c>
      <c r="I279" t="s">
        <v>437</v>
      </c>
      <c r="J279" t="s">
        <v>33</v>
      </c>
      <c r="K279" s="11">
        <v>24</v>
      </c>
      <c r="L279" s="1">
        <v>24.99</v>
      </c>
      <c r="M279" s="1">
        <v>9.9959999999999987</v>
      </c>
      <c r="N279" s="1">
        <f t="shared" si="9"/>
        <v>239.90399999999997</v>
      </c>
      <c r="O279" s="1">
        <f t="shared" si="8"/>
        <v>599.76</v>
      </c>
      <c r="P279" t="s">
        <v>438</v>
      </c>
      <c r="Q279" t="s">
        <v>35</v>
      </c>
      <c r="S279" t="s">
        <v>453</v>
      </c>
      <c r="T279" t="s">
        <v>129</v>
      </c>
      <c r="V279" t="s">
        <v>440</v>
      </c>
      <c r="W279" t="s">
        <v>441</v>
      </c>
      <c r="X279" t="s">
        <v>41</v>
      </c>
      <c r="Y279" t="s">
        <v>442</v>
      </c>
    </row>
    <row r="280" spans="1:25" x14ac:dyDescent="0.25">
      <c r="A280" t="s">
        <v>435</v>
      </c>
      <c r="B280" t="s">
        <v>436</v>
      </c>
      <c r="C280" t="s">
        <v>29</v>
      </c>
      <c r="D280" t="s">
        <v>30</v>
      </c>
      <c r="E280" t="s">
        <v>74</v>
      </c>
      <c r="F280" t="s">
        <v>435</v>
      </c>
      <c r="G280">
        <v>24</v>
      </c>
      <c r="H280">
        <v>12175933</v>
      </c>
      <c r="I280" t="s">
        <v>437</v>
      </c>
      <c r="J280" t="s">
        <v>33</v>
      </c>
      <c r="K280" s="11">
        <v>24</v>
      </c>
      <c r="L280" s="1">
        <v>24.99</v>
      </c>
      <c r="M280" s="1">
        <v>9.9959999999999987</v>
      </c>
      <c r="N280" s="1">
        <f t="shared" si="9"/>
        <v>239.90399999999997</v>
      </c>
      <c r="O280" s="1">
        <f t="shared" si="8"/>
        <v>599.76</v>
      </c>
      <c r="P280" t="s">
        <v>438</v>
      </c>
      <c r="Q280" t="s">
        <v>35</v>
      </c>
      <c r="S280" t="s">
        <v>454</v>
      </c>
      <c r="T280" t="s">
        <v>129</v>
      </c>
      <c r="V280" t="s">
        <v>45</v>
      </c>
      <c r="W280" t="s">
        <v>46</v>
      </c>
      <c r="X280" t="s">
        <v>41</v>
      </c>
      <c r="Y280" t="s">
        <v>442</v>
      </c>
    </row>
    <row r="281" spans="1:25" x14ac:dyDescent="0.25">
      <c r="A281" t="s">
        <v>435</v>
      </c>
      <c r="B281" t="s">
        <v>436</v>
      </c>
      <c r="C281" t="s">
        <v>29</v>
      </c>
      <c r="D281" t="s">
        <v>30</v>
      </c>
      <c r="E281" t="s">
        <v>74</v>
      </c>
      <c r="F281" t="s">
        <v>435</v>
      </c>
      <c r="G281">
        <v>24</v>
      </c>
      <c r="H281">
        <v>12175933</v>
      </c>
      <c r="I281" t="s">
        <v>437</v>
      </c>
      <c r="J281" t="s">
        <v>33</v>
      </c>
      <c r="K281" s="11">
        <v>24</v>
      </c>
      <c r="L281" s="1">
        <v>24.99</v>
      </c>
      <c r="M281" s="1">
        <v>9.9959999999999987</v>
      </c>
      <c r="N281" s="1">
        <f t="shared" si="9"/>
        <v>239.90399999999997</v>
      </c>
      <c r="O281" s="1">
        <f t="shared" si="8"/>
        <v>599.76</v>
      </c>
      <c r="P281" t="s">
        <v>438</v>
      </c>
      <c r="Q281" t="s">
        <v>35</v>
      </c>
      <c r="S281" t="s">
        <v>455</v>
      </c>
      <c r="T281" t="s">
        <v>129</v>
      </c>
      <c r="V281" t="s">
        <v>445</v>
      </c>
      <c r="W281" t="s">
        <v>446</v>
      </c>
      <c r="X281" t="s">
        <v>41</v>
      </c>
      <c r="Y281" t="s">
        <v>442</v>
      </c>
    </row>
  </sheetData>
  <autoFilter ref="A1:AA28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Main 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2020-04-09T14:25:27Z</dcterms:created>
  <dcterms:modified xsi:type="dcterms:W3CDTF">2020-04-28T12:14:36Z</dcterms:modified>
  <cp:category/>
</cp:coreProperties>
</file>